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40" windowHeight="6180" activeTab="0"/>
  </bookViews>
  <sheets>
    <sheet name="opgave" sheetId="1" r:id="rId1"/>
    <sheet name="gegevens" sheetId="2" r:id="rId2"/>
    <sheet name="antwoorden" sheetId="3" r:id="rId3"/>
  </sheets>
  <definedNames>
    <definedName name="_xlnm.Print_Area" localSheetId="2">'antwoorden'!$A$3:$O$51</definedName>
    <definedName name="_xlnm.Print_Area" localSheetId="1">'gegevens'!$A$3:$J$52</definedName>
    <definedName name="_xlnm.Print_Area" localSheetId="0">'opgave'!$A$2:$O$45</definedName>
  </definedNames>
  <calcPr fullCalcOnLoad="1"/>
</workbook>
</file>

<file path=xl/sharedStrings.xml><?xml version="1.0" encoding="utf-8"?>
<sst xmlns="http://schemas.openxmlformats.org/spreadsheetml/2006/main" count="324" uniqueCount="104">
  <si>
    <t>Uitkomsten:</t>
  </si>
  <si>
    <t>OK?</t>
  </si>
  <si>
    <t>Verbeterde uitkomsten:</t>
  </si>
  <si>
    <t>Neem jouw gegevens over op het opgaveblad.</t>
  </si>
  <si>
    <t>to</t>
  </si>
  <si>
    <t>NAAM:</t>
  </si>
  <si>
    <t>1.</t>
  </si>
  <si>
    <t>Als je onder aan het scherm op "opgave" klikt zie je de opgave zelf.</t>
  </si>
  <si>
    <t>Als je onder aan het scherm op "gegevens" klikt zie je de lijst met gegevens.</t>
  </si>
  <si>
    <t>Nr</t>
  </si>
  <si>
    <t>kg</t>
  </si>
  <si>
    <t>g</t>
  </si>
  <si>
    <t>Vermeld de uitkomsten in de tabel hierboven.</t>
  </si>
  <si>
    <t>steilheid van een grafiek</t>
  </si>
  <si>
    <t>x</t>
  </si>
  <si>
    <t>y</t>
  </si>
  <si>
    <t>H</t>
  </si>
  <si>
    <t>A</t>
  </si>
  <si>
    <t>De berekeningen hieronder opschrijven.</t>
  </si>
  <si>
    <t>Berekeningen:</t>
  </si>
  <si>
    <t>3.</t>
  </si>
  <si>
    <t>h1 Basisvaardigheden</t>
  </si>
  <si>
    <t>x=</t>
  </si>
  <si>
    <r>
      <t>D</t>
    </r>
    <r>
      <rPr>
        <sz val="10"/>
        <rFont val="Arial"/>
        <family val="0"/>
      </rPr>
      <t>y</t>
    </r>
  </si>
  <si>
    <r>
      <t>D</t>
    </r>
    <r>
      <rPr>
        <sz val="10"/>
        <rFont val="Arial"/>
        <family val="0"/>
      </rPr>
      <t>x</t>
    </r>
  </si>
  <si>
    <t>Afr.?</t>
  </si>
  <si>
    <t>x-schaal</t>
  </si>
  <si>
    <t>y-schaal</t>
  </si>
  <si>
    <t>=</t>
  </si>
  <si>
    <t>.x</t>
  </si>
  <si>
    <t>+</t>
  </si>
  <si>
    <t>1:</t>
  </si>
  <si>
    <t>2:</t>
  </si>
  <si>
    <t>x-max &gt;</t>
  </si>
  <si>
    <t>y(x-max=</t>
  </si>
  <si>
    <t>y-max&gt;</t>
  </si>
  <si>
    <t>Grafiek 1</t>
  </si>
  <si>
    <t>Grafiek 2</t>
  </si>
  <si>
    <t>x-as</t>
  </si>
  <si>
    <t>y-as</t>
  </si>
  <si>
    <t>afstand in m</t>
  </si>
  <si>
    <t>tijd in s</t>
  </si>
  <si>
    <t>massa in g</t>
  </si>
  <si>
    <t>lengte in cm</t>
  </si>
  <si>
    <t>hoogte in m</t>
  </si>
  <si>
    <t>tijd in h</t>
  </si>
  <si>
    <t>m</t>
  </si>
  <si>
    <t>°C</t>
  </si>
  <si>
    <t>s</t>
  </si>
  <si>
    <t>h</t>
  </si>
  <si>
    <t>cm</t>
  </si>
  <si>
    <t>L</t>
  </si>
  <si>
    <t>massa in kg</t>
  </si>
  <si>
    <t>kracht in N</t>
  </si>
  <si>
    <t>N</t>
  </si>
  <si>
    <t>temp. in °C</t>
  </si>
  <si>
    <t>temp. in K</t>
  </si>
  <si>
    <t>K</t>
  </si>
  <si>
    <t>r.c. in</t>
  </si>
  <si>
    <t>afstand in km</t>
  </si>
  <si>
    <t>km</t>
  </si>
  <si>
    <t xml:space="preserve">volume in  L </t>
  </si>
  <si>
    <t>hoogte in km</t>
  </si>
  <si>
    <t>1. Maak zelf met deze gegevens een schaalverdeling. Zet getallen bij de dikke "streepjes" langs de x-as en de y-as.</t>
  </si>
  <si>
    <t>4.</t>
  </si>
  <si>
    <t>5.</t>
  </si>
  <si>
    <t>nr.</t>
  </si>
  <si>
    <t xml:space="preserve">volume  in mL </t>
  </si>
  <si>
    <t>grafieknr.</t>
  </si>
  <si>
    <t>6. Wat is de eenheid van de as-afsnede?</t>
  </si>
  <si>
    <t>6.</t>
  </si>
  <si>
    <t>A in:</t>
  </si>
  <si>
    <t>H in:</t>
  </si>
  <si>
    <t>3. Bepaal de steilheid (r.c.) van deze rechte. Zet de volledige berekening hieronder.</t>
  </si>
  <si>
    <t>4 Bepaal de eenheid van de steilheid (r.c.)</t>
  </si>
  <si>
    <t>Neem de gegevens nauwkeurig over van de lijst.</t>
  </si>
  <si>
    <t>Omcirkel in de figuur hierboven jouw grafieknummer (1 of 2).</t>
  </si>
  <si>
    <t xml:space="preserve">    Omcirkel in de grafiek de punten die je voor je berekening hebt gebruikt.</t>
  </si>
  <si>
    <t>2. Zet langs de y-as en langs de x-as op elk van de stippellijnen de geven grootheid met de eenheid.</t>
  </si>
  <si>
    <t>2.</t>
  </si>
  <si>
    <t>langs de x-as:</t>
  </si>
  <si>
    <t>langs de y-as:</t>
  </si>
  <si>
    <t>mL</t>
  </si>
  <si>
    <r>
      <t xml:space="preserve">De gegeven </t>
    </r>
    <r>
      <rPr>
        <b/>
        <sz val="11"/>
        <rFont val="Times New Roman"/>
        <family val="1"/>
      </rPr>
      <t>x-schaal</t>
    </r>
    <r>
      <rPr>
        <sz val="11"/>
        <rFont val="Times New Roman"/>
        <family val="1"/>
      </rPr>
      <t xml:space="preserve"> geeft aan met hoeveel één klein hokje (</t>
    </r>
    <r>
      <rPr>
        <b/>
        <sz val="11"/>
        <rFont val="Times New Roman"/>
        <family val="1"/>
      </rPr>
      <t>horizontaal</t>
    </r>
    <r>
      <rPr>
        <sz val="11"/>
        <rFont val="Times New Roman"/>
        <family val="1"/>
      </rPr>
      <t>) overeenkomt.</t>
    </r>
  </si>
  <si>
    <r>
      <t xml:space="preserve">De gegeven </t>
    </r>
    <r>
      <rPr>
        <b/>
        <sz val="11"/>
        <rFont val="Times New Roman"/>
        <family val="1"/>
      </rPr>
      <t>y-schaal</t>
    </r>
    <r>
      <rPr>
        <sz val="11"/>
        <rFont val="Times New Roman"/>
        <family val="1"/>
      </rPr>
      <t xml:space="preserve"> geeft aan met hoeveel één klein hokje (</t>
    </r>
    <r>
      <rPr>
        <b/>
        <sz val="11"/>
        <rFont val="Times New Roman"/>
        <family val="1"/>
      </rPr>
      <t>verticaal</t>
    </r>
    <r>
      <rPr>
        <sz val="11"/>
        <rFont val="Times New Roman"/>
        <family val="1"/>
      </rPr>
      <t>) overeenkomt.</t>
    </r>
  </si>
  <si>
    <r>
      <t>5. Bepaal de as-afsnede (snijpunt met de y-as), B</t>
    </r>
    <r>
      <rPr>
        <i/>
        <sz val="11"/>
        <rFont val="Times New Roman"/>
        <family val="1"/>
      </rPr>
      <t>erekeningen zijn niet nodig.</t>
    </r>
  </si>
  <si>
    <t>A1=</t>
  </si>
  <si>
    <t>H1=</t>
  </si>
  <si>
    <t>H2=</t>
  </si>
  <si>
    <t>A2=</t>
  </si>
  <si>
    <t>Grafiek is 50 x 50 hokjes</t>
  </si>
  <si>
    <r>
      <t>2.</t>
    </r>
    <r>
      <rPr>
        <sz val="11"/>
        <rFont val="Times New Roman"/>
        <family val="1"/>
      </rPr>
      <t xml:space="preserve"> Zet langs de y-as en langs de x-as op elk van de stippellijnen de geven grootheid met de eenheid.</t>
    </r>
  </si>
  <si>
    <r>
      <t>3.</t>
    </r>
    <r>
      <rPr>
        <sz val="11"/>
        <rFont val="Times New Roman"/>
        <family val="1"/>
      </rPr>
      <t xml:space="preserve"> Bepaal de steilheid (r.c.) van deze rechte. Zet de volledige berekening hieronder.</t>
    </r>
  </si>
  <si>
    <r>
      <t>4.</t>
    </r>
    <r>
      <rPr>
        <sz val="11"/>
        <rFont val="Times New Roman"/>
        <family val="1"/>
      </rPr>
      <t xml:space="preserve"> Bepaal de eenheid van de steilheid (r.c.)</t>
    </r>
  </si>
  <si>
    <r>
      <t>5.</t>
    </r>
    <r>
      <rPr>
        <sz val="11"/>
        <rFont val="Times New Roman"/>
        <family val="1"/>
      </rPr>
      <t xml:space="preserve"> Bepaal de as-afsnede (snijpunt met de y-as), B</t>
    </r>
    <r>
      <rPr>
        <i/>
        <sz val="11"/>
        <rFont val="Times New Roman"/>
        <family val="1"/>
      </rPr>
      <t>erekeningen zijn niet nodig.</t>
    </r>
  </si>
  <si>
    <r>
      <t>6.</t>
    </r>
    <r>
      <rPr>
        <sz val="11"/>
        <rFont val="Times New Roman"/>
        <family val="1"/>
      </rPr>
      <t xml:space="preserve"> Wat is de eenheid van de as-afsnede?</t>
    </r>
  </si>
  <si>
    <t>Toelichting/berekeningen:</t>
  </si>
  <si>
    <t>grafieknr</t>
  </si>
  <si>
    <r>
      <t xml:space="preserve">1. </t>
    </r>
    <r>
      <rPr>
        <sz val="11"/>
        <rFont val="Times New Roman"/>
        <family val="1"/>
      </rPr>
      <t>Omcirkel in de figuur hierboven jouw grafieknummer (1 of 2).</t>
    </r>
  </si>
  <si>
    <t xml:space="preserve">    Maak zelf met deze gegevens een schaalverdeling. Zet de juiste getallen bij de dikke "streepjes" langs de x-as en de y-as.</t>
  </si>
  <si>
    <t>havo4 A</t>
  </si>
  <si>
    <t>/</t>
  </si>
  <si>
    <t>Opgave en gegevens vind je op www.agtijmensen.nl</t>
  </si>
  <si>
    <t xml:space="preserve">    Zet in het hokje langs de x-as en in het hokje langs de y-as de gegeven waarden voor de schaal.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</si>
</sst>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00"/>
    <numFmt numFmtId="171" formatCode="0.0000"/>
    <numFmt numFmtId="172" formatCode="0.000"/>
    <numFmt numFmtId="173" formatCode="0.0"/>
    <numFmt numFmtId="174" formatCode="0.000E+00"/>
    <numFmt numFmtId="175" formatCode="0.0E+00"/>
    <numFmt numFmtId="176" formatCode="0.0000E+00"/>
    <numFmt numFmtId="177" formatCode="d/mm/yy"/>
    <numFmt numFmtId="178" formatCode="dd/mm/yy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  <numFmt numFmtId="182" formatCode="0E+00"/>
  </numFmts>
  <fonts count="21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0"/>
    </font>
    <font>
      <b/>
      <vertAlign val="superscript"/>
      <sz val="12"/>
      <name val="Times New Roman"/>
      <family val="1"/>
    </font>
    <font>
      <b/>
      <sz val="8"/>
      <name val="Arial"/>
      <family val="0"/>
    </font>
    <font>
      <sz val="10"/>
      <name val="Symbol"/>
      <family val="1"/>
    </font>
    <font>
      <sz val="8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7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2" fillId="0" borderId="1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2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/>
    </xf>
    <xf numFmtId="0" fontId="14" fillId="0" borderId="2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178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" fontId="18" fillId="0" borderId="0" xfId="0" applyNumberFormat="1" applyFont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/>
    </xf>
    <xf numFmtId="2" fontId="3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173" fontId="3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173" fontId="0" fillId="0" borderId="0" xfId="0" applyNumberFormat="1" applyAlignment="1">
      <alignment/>
    </xf>
    <xf numFmtId="172" fontId="1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2" borderId="13" xfId="0" applyFill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/>
    </xf>
    <xf numFmtId="0" fontId="12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0" fillId="2" borderId="15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5" fillId="0" borderId="5" xfId="0" applyFont="1" applyFill="1" applyBorder="1" applyAlignment="1">
      <alignment/>
    </xf>
    <xf numFmtId="0" fontId="3" fillId="0" borderId="6" xfId="0" applyFont="1" applyBorder="1" applyAlignment="1">
      <alignment horizontal="left"/>
    </xf>
    <xf numFmtId="0" fontId="5" fillId="0" borderId="20" xfId="0" applyFont="1" applyFill="1" applyBorder="1" applyAlignment="1">
      <alignment/>
    </xf>
    <xf numFmtId="0" fontId="20" fillId="0" borderId="0" xfId="0" applyFont="1" applyBorder="1" applyAlignment="1">
      <alignment/>
    </xf>
    <xf numFmtId="173" fontId="12" fillId="0" borderId="1" xfId="0" applyNumberFormat="1" applyFont="1" applyBorder="1" applyAlignment="1">
      <alignment horizontal="center"/>
    </xf>
    <xf numFmtId="171" fontId="12" fillId="0" borderId="1" xfId="0" applyNumberFormat="1" applyFont="1" applyBorder="1" applyAlignment="1">
      <alignment horizontal="center"/>
    </xf>
    <xf numFmtId="43" fontId="12" fillId="0" borderId="1" xfId="15" applyFont="1" applyBorder="1" applyAlignment="1">
      <alignment horizontal="center"/>
    </xf>
    <xf numFmtId="0" fontId="12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3" xfId="0" applyBorder="1" applyAlignment="1">
      <alignment horizontal="right"/>
    </xf>
    <xf numFmtId="0" fontId="12" fillId="0" borderId="5" xfId="0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right"/>
    </xf>
    <xf numFmtId="2" fontId="12" fillId="0" borderId="5" xfId="0" applyNumberFormat="1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1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"/>
          <c:w val="0.938"/>
          <c:h val="0.9015"/>
        </c:manualLayout>
      </c:layout>
      <c:scatterChart>
        <c:scatterStyle val="lineMarker"/>
        <c:varyColors val="0"/>
        <c:ser>
          <c:idx val="0"/>
          <c:order val="0"/>
          <c:tx>
            <c:v>Gafiek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opgave!$AA$42:$AA$43</c:f>
              <c:numCache/>
            </c:numRef>
          </c:xVal>
          <c:yVal>
            <c:numRef>
              <c:f>opgave!$AB$42:$AB$43</c:f>
              <c:numCache/>
            </c:numRef>
          </c:yVal>
          <c:smooth val="0"/>
        </c:ser>
        <c:ser>
          <c:idx val="1"/>
          <c:order val="1"/>
          <c:tx>
            <c:v>Grafiek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opgave!$AC$42:$AC$43</c:f>
              <c:numCache/>
            </c:numRef>
          </c:xVal>
          <c:yVal>
            <c:numRef>
              <c:f>opgave!$AD$42:$AD$43</c:f>
              <c:numCache/>
            </c:numRef>
          </c:yVal>
          <c:smooth val="0"/>
        </c:ser>
        <c:axId val="12039613"/>
        <c:axId val="34119714"/>
      </c:scatterChart>
      <c:valAx>
        <c:axId val="12039613"/>
        <c:scaling>
          <c:orientation val="minMax"/>
          <c:max val="100"/>
        </c:scaling>
        <c:axPos val="b"/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one"/>
        <c:spPr>
          <a:ln w="25400">
            <a:solidFill/>
          </a:ln>
        </c:spPr>
        <c:crossAx val="34119714"/>
        <c:crosses val="autoZero"/>
        <c:crossBetween val="midCat"/>
        <c:dispUnits/>
        <c:majorUnit val="10"/>
        <c:minorUnit val="2"/>
      </c:valAx>
      <c:valAx>
        <c:axId val="34119714"/>
        <c:scaling>
          <c:orientation val="minMax"/>
          <c:max val="100"/>
          <c:min val="0"/>
        </c:scaling>
        <c:axPos val="l"/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one"/>
        <c:spPr>
          <a:ln w="25400">
            <a:solidFill/>
          </a:ln>
        </c:spPr>
        <c:crossAx val="12039613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25</xdr:row>
      <xdr:rowOff>161925</xdr:rowOff>
    </xdr:from>
    <xdr:ext cx="76200" cy="200025"/>
    <xdr:sp>
      <xdr:nvSpPr>
        <xdr:cNvPr id="1" name="TextBox 61"/>
        <xdr:cNvSpPr txBox="1">
          <a:spLocks noChangeArrowheads="1"/>
        </xdr:cNvSpPr>
      </xdr:nvSpPr>
      <xdr:spPr>
        <a:xfrm>
          <a:off x="5200650" y="627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>
      <xdr:nvSpPr>
        <xdr:cNvPr id="2" name="TextBox 62"/>
        <xdr:cNvSpPr txBox="1">
          <a:spLocks noChangeArrowheads="1"/>
        </xdr:cNvSpPr>
      </xdr:nvSpPr>
      <xdr:spPr>
        <a:xfrm>
          <a:off x="4676775" y="730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24</xdr:row>
      <xdr:rowOff>0</xdr:rowOff>
    </xdr:from>
    <xdr:ext cx="76200" cy="200025"/>
    <xdr:sp>
      <xdr:nvSpPr>
        <xdr:cNvPr id="3" name="TextBox 63"/>
        <xdr:cNvSpPr txBox="1">
          <a:spLocks noChangeArrowheads="1"/>
        </xdr:cNvSpPr>
      </xdr:nvSpPr>
      <xdr:spPr>
        <a:xfrm>
          <a:off x="2247900" y="587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76200</xdr:rowOff>
    </xdr:from>
    <xdr:ext cx="76200" cy="228600"/>
    <xdr:sp>
      <xdr:nvSpPr>
        <xdr:cNvPr id="4" name="TextBox 64"/>
        <xdr:cNvSpPr txBox="1">
          <a:spLocks noChangeArrowheads="1"/>
        </xdr:cNvSpPr>
      </xdr:nvSpPr>
      <xdr:spPr>
        <a:xfrm>
          <a:off x="3105150" y="6429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161925</xdr:rowOff>
    </xdr:from>
    <xdr:ext cx="76200" cy="200025"/>
    <xdr:sp>
      <xdr:nvSpPr>
        <xdr:cNvPr id="5" name="TextBox 65"/>
        <xdr:cNvSpPr txBox="1">
          <a:spLocks noChangeArrowheads="1"/>
        </xdr:cNvSpPr>
      </xdr:nvSpPr>
      <xdr:spPr>
        <a:xfrm>
          <a:off x="4152900" y="770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161925</xdr:colOff>
      <xdr:row>32</xdr:row>
      <xdr:rowOff>0</xdr:rowOff>
    </xdr:from>
    <xdr:ext cx="76200" cy="200025"/>
    <xdr:sp>
      <xdr:nvSpPr>
        <xdr:cNvPr id="6" name="TextBox 66"/>
        <xdr:cNvSpPr txBox="1">
          <a:spLocks noChangeArrowheads="1"/>
        </xdr:cNvSpPr>
      </xdr:nvSpPr>
      <xdr:spPr>
        <a:xfrm>
          <a:off x="3267075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29</xdr:row>
      <xdr:rowOff>28575</xdr:rowOff>
    </xdr:from>
    <xdr:ext cx="76200" cy="200025"/>
    <xdr:sp>
      <xdr:nvSpPr>
        <xdr:cNvPr id="7" name="TextBox 67"/>
        <xdr:cNvSpPr txBox="1">
          <a:spLocks noChangeArrowheads="1"/>
        </xdr:cNvSpPr>
      </xdr:nvSpPr>
      <xdr:spPr>
        <a:xfrm>
          <a:off x="2247900" y="709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76200" cy="228600"/>
    <xdr:sp>
      <xdr:nvSpPr>
        <xdr:cNvPr id="8" name="TextBox 68"/>
        <xdr:cNvSpPr txBox="1">
          <a:spLocks noChangeArrowheads="1"/>
        </xdr:cNvSpPr>
      </xdr:nvSpPr>
      <xdr:spPr>
        <a:xfrm>
          <a:off x="2581275" y="7381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523875</xdr:colOff>
      <xdr:row>27</xdr:row>
      <xdr:rowOff>104775</xdr:rowOff>
    </xdr:from>
    <xdr:to>
      <xdr:col>5</xdr:col>
      <xdr:colOff>38100</xdr:colOff>
      <xdr:row>28</xdr:row>
      <xdr:rowOff>114300</xdr:rowOff>
    </xdr:to>
    <xdr:sp>
      <xdr:nvSpPr>
        <xdr:cNvPr id="9" name="TextBox 73"/>
        <xdr:cNvSpPr txBox="1">
          <a:spLocks noChangeArrowheads="1"/>
        </xdr:cNvSpPr>
      </xdr:nvSpPr>
      <xdr:spPr>
        <a:xfrm>
          <a:off x="2581275" y="66960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oneCellAnchor>
    <xdr:from>
      <xdr:col>5</xdr:col>
      <xdr:colOff>0</xdr:colOff>
      <xdr:row>31</xdr:row>
      <xdr:rowOff>114300</xdr:rowOff>
    </xdr:from>
    <xdr:ext cx="76200" cy="200025"/>
    <xdr:sp>
      <xdr:nvSpPr>
        <xdr:cNvPr id="10" name="TextBox 77"/>
        <xdr:cNvSpPr txBox="1">
          <a:spLocks noChangeArrowheads="1"/>
        </xdr:cNvSpPr>
      </xdr:nvSpPr>
      <xdr:spPr>
        <a:xfrm>
          <a:off x="2581275" y="765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32</xdr:row>
      <xdr:rowOff>0</xdr:rowOff>
    </xdr:from>
    <xdr:ext cx="76200" cy="200025"/>
    <xdr:sp>
      <xdr:nvSpPr>
        <xdr:cNvPr id="11" name="TextBox 78"/>
        <xdr:cNvSpPr txBox="1">
          <a:spLocks noChangeArrowheads="1"/>
        </xdr:cNvSpPr>
      </xdr:nvSpPr>
      <xdr:spPr>
        <a:xfrm>
          <a:off x="169545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21</xdr:row>
      <xdr:rowOff>28575</xdr:rowOff>
    </xdr:from>
    <xdr:ext cx="76200" cy="200025"/>
    <xdr:sp>
      <xdr:nvSpPr>
        <xdr:cNvPr id="12" name="TextBox 79"/>
        <xdr:cNvSpPr txBox="1">
          <a:spLocks noChangeArrowheads="1"/>
        </xdr:cNvSpPr>
      </xdr:nvSpPr>
      <xdr:spPr>
        <a:xfrm>
          <a:off x="1323975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28600"/>
    <xdr:sp>
      <xdr:nvSpPr>
        <xdr:cNvPr id="13" name="TextBox 80"/>
        <xdr:cNvSpPr txBox="1">
          <a:spLocks noChangeArrowheads="1"/>
        </xdr:cNvSpPr>
      </xdr:nvSpPr>
      <xdr:spPr>
        <a:xfrm>
          <a:off x="2057400" y="5400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114300</xdr:rowOff>
    </xdr:from>
    <xdr:ext cx="76200" cy="200025"/>
    <xdr:sp>
      <xdr:nvSpPr>
        <xdr:cNvPr id="14" name="TextBox 81"/>
        <xdr:cNvSpPr txBox="1">
          <a:spLocks noChangeArrowheads="1"/>
        </xdr:cNvSpPr>
      </xdr:nvSpPr>
      <xdr:spPr>
        <a:xfrm>
          <a:off x="5200650" y="765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161925</xdr:colOff>
      <xdr:row>32</xdr:row>
      <xdr:rowOff>0</xdr:rowOff>
    </xdr:from>
    <xdr:ext cx="76200" cy="200025"/>
    <xdr:sp>
      <xdr:nvSpPr>
        <xdr:cNvPr id="15" name="TextBox 82"/>
        <xdr:cNvSpPr txBox="1">
          <a:spLocks noChangeArrowheads="1"/>
        </xdr:cNvSpPr>
      </xdr:nvSpPr>
      <xdr:spPr>
        <a:xfrm>
          <a:off x="4314825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28600"/>
    <xdr:sp>
      <xdr:nvSpPr>
        <xdr:cNvPr id="16" name="TextBox 83"/>
        <xdr:cNvSpPr txBox="1">
          <a:spLocks noChangeArrowheads="1"/>
        </xdr:cNvSpPr>
      </xdr:nvSpPr>
      <xdr:spPr>
        <a:xfrm>
          <a:off x="4676775" y="5400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21</xdr:row>
      <xdr:rowOff>28575</xdr:rowOff>
    </xdr:from>
    <xdr:ext cx="76200" cy="200025"/>
    <xdr:sp>
      <xdr:nvSpPr>
        <xdr:cNvPr id="17" name="TextBox 84"/>
        <xdr:cNvSpPr txBox="1">
          <a:spLocks noChangeArrowheads="1"/>
        </xdr:cNvSpPr>
      </xdr:nvSpPr>
      <xdr:spPr>
        <a:xfrm>
          <a:off x="1323975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114300</xdr:rowOff>
    </xdr:from>
    <xdr:ext cx="76200" cy="200025"/>
    <xdr:sp>
      <xdr:nvSpPr>
        <xdr:cNvPr id="18" name="TextBox 85"/>
        <xdr:cNvSpPr txBox="1">
          <a:spLocks noChangeArrowheads="1"/>
        </xdr:cNvSpPr>
      </xdr:nvSpPr>
      <xdr:spPr>
        <a:xfrm>
          <a:off x="2581275" y="741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34</xdr:row>
      <xdr:rowOff>0</xdr:rowOff>
    </xdr:from>
    <xdr:ext cx="76200" cy="200025"/>
    <xdr:sp>
      <xdr:nvSpPr>
        <xdr:cNvPr id="19" name="TextBox 86"/>
        <xdr:cNvSpPr txBox="1">
          <a:spLocks noChangeArrowheads="1"/>
        </xdr:cNvSpPr>
      </xdr:nvSpPr>
      <xdr:spPr>
        <a:xfrm>
          <a:off x="1695450" y="8258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28</xdr:row>
      <xdr:rowOff>0</xdr:rowOff>
    </xdr:from>
    <xdr:ext cx="76200" cy="200025"/>
    <xdr:sp>
      <xdr:nvSpPr>
        <xdr:cNvPr id="20" name="TextBox 87"/>
        <xdr:cNvSpPr txBox="1">
          <a:spLocks noChangeArrowheads="1"/>
        </xdr:cNvSpPr>
      </xdr:nvSpPr>
      <xdr:spPr>
        <a:xfrm>
          <a:off x="1352550" y="682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76200</xdr:rowOff>
    </xdr:from>
    <xdr:ext cx="76200" cy="228600"/>
    <xdr:sp>
      <xdr:nvSpPr>
        <xdr:cNvPr id="21" name="TextBox 88"/>
        <xdr:cNvSpPr txBox="1">
          <a:spLocks noChangeArrowheads="1"/>
        </xdr:cNvSpPr>
      </xdr:nvSpPr>
      <xdr:spPr>
        <a:xfrm>
          <a:off x="2057400" y="7143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114300</xdr:rowOff>
    </xdr:from>
    <xdr:ext cx="76200" cy="200025"/>
    <xdr:sp>
      <xdr:nvSpPr>
        <xdr:cNvPr id="22" name="TextBox 89"/>
        <xdr:cNvSpPr txBox="1">
          <a:spLocks noChangeArrowheads="1"/>
        </xdr:cNvSpPr>
      </xdr:nvSpPr>
      <xdr:spPr>
        <a:xfrm>
          <a:off x="5724525" y="741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0025"/>
    <xdr:sp>
      <xdr:nvSpPr>
        <xdr:cNvPr id="23" name="TextBox 90"/>
        <xdr:cNvSpPr txBox="1">
          <a:spLocks noChangeArrowheads="1"/>
        </xdr:cNvSpPr>
      </xdr:nvSpPr>
      <xdr:spPr>
        <a:xfrm>
          <a:off x="4676775" y="8258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76200</xdr:rowOff>
    </xdr:from>
    <xdr:ext cx="76200" cy="228600"/>
    <xdr:sp>
      <xdr:nvSpPr>
        <xdr:cNvPr id="24" name="TextBox 91"/>
        <xdr:cNvSpPr txBox="1">
          <a:spLocks noChangeArrowheads="1"/>
        </xdr:cNvSpPr>
      </xdr:nvSpPr>
      <xdr:spPr>
        <a:xfrm>
          <a:off x="4676775" y="7143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28</xdr:row>
      <xdr:rowOff>0</xdr:rowOff>
    </xdr:from>
    <xdr:ext cx="76200" cy="200025"/>
    <xdr:sp>
      <xdr:nvSpPr>
        <xdr:cNvPr id="25" name="TextBox 92"/>
        <xdr:cNvSpPr txBox="1">
          <a:spLocks noChangeArrowheads="1"/>
        </xdr:cNvSpPr>
      </xdr:nvSpPr>
      <xdr:spPr>
        <a:xfrm>
          <a:off x="1352550" y="682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13</xdr:row>
      <xdr:rowOff>152400</xdr:rowOff>
    </xdr:from>
    <xdr:to>
      <xdr:col>11</xdr:col>
      <xdr:colOff>285750</xdr:colOff>
      <xdr:row>27</xdr:row>
      <xdr:rowOff>219075</xdr:rowOff>
    </xdr:to>
    <xdr:grpSp>
      <xdr:nvGrpSpPr>
        <xdr:cNvPr id="26" name="Group 105"/>
        <xdr:cNvGrpSpPr>
          <a:grpSpLocks/>
        </xdr:cNvGrpSpPr>
      </xdr:nvGrpSpPr>
      <xdr:grpSpPr>
        <a:xfrm>
          <a:off x="76200" y="3162300"/>
          <a:ext cx="5934075" cy="3648075"/>
          <a:chOff x="0" y="332"/>
          <a:chExt cx="623" cy="383"/>
        </a:xfrm>
        <a:solidFill>
          <a:srgbClr val="FFFFFF"/>
        </a:solidFill>
      </xdr:grpSpPr>
      <xdr:grpSp>
        <xdr:nvGrpSpPr>
          <xdr:cNvPr id="27" name="Group 102"/>
          <xdr:cNvGrpSpPr>
            <a:grpSpLocks/>
          </xdr:cNvGrpSpPr>
        </xdr:nvGrpSpPr>
        <xdr:grpSpPr>
          <a:xfrm>
            <a:off x="39" y="332"/>
            <a:ext cx="584" cy="374"/>
            <a:chOff x="8" y="332"/>
            <a:chExt cx="584" cy="374"/>
          </a:xfrm>
          <a:solidFill>
            <a:srgbClr val="FFFFFF"/>
          </a:solidFill>
        </xdr:grpSpPr>
        <xdr:grpSp>
          <xdr:nvGrpSpPr>
            <xdr:cNvPr id="28" name="Group 101"/>
            <xdr:cNvGrpSpPr>
              <a:grpSpLocks/>
            </xdr:cNvGrpSpPr>
          </xdr:nvGrpSpPr>
          <xdr:grpSpPr>
            <a:xfrm>
              <a:off x="8" y="332"/>
              <a:ext cx="584" cy="374"/>
              <a:chOff x="8" y="332"/>
              <a:chExt cx="584" cy="374"/>
            </a:xfrm>
            <a:solidFill>
              <a:srgbClr val="FFFFFF"/>
            </a:solidFill>
          </xdr:grpSpPr>
          <xdr:grpSp>
            <xdr:nvGrpSpPr>
              <xdr:cNvPr id="29" name="Group 98"/>
              <xdr:cNvGrpSpPr>
                <a:grpSpLocks/>
              </xdr:cNvGrpSpPr>
            </xdr:nvGrpSpPr>
            <xdr:grpSpPr>
              <a:xfrm>
                <a:off x="8" y="332"/>
                <a:ext cx="584" cy="374"/>
                <a:chOff x="8" y="332"/>
                <a:chExt cx="584" cy="374"/>
              </a:xfrm>
              <a:solidFill>
                <a:srgbClr val="FFFFFF"/>
              </a:solidFill>
            </xdr:grpSpPr>
            <xdr:graphicFrame>
              <xdr:nvGraphicFramePr>
                <xdr:cNvPr id="30" name="Chart 93"/>
                <xdr:cNvGraphicFramePr/>
              </xdr:nvGraphicFramePr>
              <xdr:xfrm>
                <a:off x="8" y="332"/>
                <a:ext cx="584" cy="374"/>
              </xdr:xfrm>
              <a:graphic>
                <a:graphicData uri="http://schemas.openxmlformats.org/drawingml/2006/chart">
                  <c:chart xmlns:c="http://schemas.openxmlformats.org/drawingml/2006/chart" r:id="rId1"/>
                </a:graphicData>
              </a:graphic>
            </xdr:graphicFrame>
            <xdr:sp>
              <xdr:nvSpPr>
                <xdr:cNvPr id="31" name="Line 96"/>
                <xdr:cNvSpPr>
                  <a:spLocks/>
                </xdr:cNvSpPr>
              </xdr:nvSpPr>
              <xdr:spPr>
                <a:xfrm flipV="1">
                  <a:off x="59" y="666"/>
                  <a:ext cx="0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" name="Line 97"/>
                <xdr:cNvSpPr>
                  <a:spLocks/>
                </xdr:cNvSpPr>
              </xdr:nvSpPr>
              <xdr:spPr>
                <a:xfrm>
                  <a:off x="23" y="658"/>
                  <a:ext cx="24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33" name="Line 99"/>
              <xdr:cNvSpPr>
                <a:spLocks/>
              </xdr:cNvSpPr>
            </xdr:nvSpPr>
            <xdr:spPr>
              <a:xfrm>
                <a:off x="301" y="701"/>
                <a:ext cx="28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" name="Line 100"/>
              <xdr:cNvSpPr>
                <a:spLocks/>
              </xdr:cNvSpPr>
            </xdr:nvSpPr>
            <xdr:spPr>
              <a:xfrm rot="16200000">
                <a:off x="35" y="338"/>
                <a:ext cx="0" cy="28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5" name="TextBox 94"/>
            <xdr:cNvSpPr txBox="1">
              <a:spLocks noChangeArrowheads="1"/>
            </xdr:cNvSpPr>
          </xdr:nvSpPr>
          <xdr:spPr>
            <a:xfrm>
              <a:off x="217" y="400"/>
              <a:ext cx="47" cy="3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/>
                <a:t>  1</a:t>
              </a:r>
            </a:p>
          </xdr:txBody>
        </xdr:sp>
        <xdr:sp>
          <xdr:nvSpPr>
            <xdr:cNvPr id="36" name="TextBox 95"/>
            <xdr:cNvSpPr txBox="1">
              <a:spLocks noChangeArrowheads="1"/>
            </xdr:cNvSpPr>
          </xdr:nvSpPr>
          <xdr:spPr>
            <a:xfrm>
              <a:off x="425" y="406"/>
              <a:ext cx="40" cy="2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/>
                <a:t> 2</a:t>
              </a:r>
            </a:p>
          </xdr:txBody>
        </xdr:sp>
      </xdr:grpSp>
      <xdr:sp>
        <xdr:nvSpPr>
          <xdr:cNvPr id="37" name="TextBox 103"/>
          <xdr:cNvSpPr txBox="1">
            <a:spLocks noChangeArrowheads="1"/>
          </xdr:cNvSpPr>
        </xdr:nvSpPr>
        <xdr:spPr>
          <a:xfrm>
            <a:off x="60" y="683"/>
            <a:ext cx="5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Box 104"/>
          <xdr:cNvSpPr txBox="1">
            <a:spLocks noChangeArrowheads="1"/>
          </xdr:cNvSpPr>
        </xdr:nvSpPr>
        <xdr:spPr>
          <a:xfrm>
            <a:off x="0" y="641"/>
            <a:ext cx="5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135</xdr:row>
      <xdr:rowOff>133350</xdr:rowOff>
    </xdr:from>
    <xdr:ext cx="76200" cy="200025"/>
    <xdr:sp>
      <xdr:nvSpPr>
        <xdr:cNvPr id="1" name="TextBox 35"/>
        <xdr:cNvSpPr txBox="1">
          <a:spLocks noChangeArrowheads="1"/>
        </xdr:cNvSpPr>
      </xdr:nvSpPr>
      <xdr:spPr>
        <a:xfrm>
          <a:off x="2981325" y="2587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140</xdr:row>
      <xdr:rowOff>0</xdr:rowOff>
    </xdr:from>
    <xdr:ext cx="76200" cy="200025"/>
    <xdr:sp>
      <xdr:nvSpPr>
        <xdr:cNvPr id="2" name="TextBox 36"/>
        <xdr:cNvSpPr txBox="1">
          <a:spLocks noChangeArrowheads="1"/>
        </xdr:cNvSpPr>
      </xdr:nvSpPr>
      <xdr:spPr>
        <a:xfrm>
          <a:off x="1581150" y="2669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132</xdr:row>
      <xdr:rowOff>0</xdr:rowOff>
    </xdr:from>
    <xdr:ext cx="76200" cy="200025"/>
    <xdr:sp>
      <xdr:nvSpPr>
        <xdr:cNvPr id="3" name="TextBox 37"/>
        <xdr:cNvSpPr txBox="1">
          <a:spLocks noChangeArrowheads="1"/>
        </xdr:cNvSpPr>
      </xdr:nvSpPr>
      <xdr:spPr>
        <a:xfrm>
          <a:off x="1047750" y="2517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133</xdr:row>
      <xdr:rowOff>76200</xdr:rowOff>
    </xdr:from>
    <xdr:ext cx="76200" cy="228600"/>
    <xdr:sp>
      <xdr:nvSpPr>
        <xdr:cNvPr id="4" name="TextBox 38"/>
        <xdr:cNvSpPr txBox="1">
          <a:spLocks noChangeArrowheads="1"/>
        </xdr:cNvSpPr>
      </xdr:nvSpPr>
      <xdr:spPr>
        <a:xfrm>
          <a:off x="2047875" y="25441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135</xdr:row>
      <xdr:rowOff>133350</xdr:rowOff>
    </xdr:from>
    <xdr:ext cx="76200" cy="200025"/>
    <xdr:sp>
      <xdr:nvSpPr>
        <xdr:cNvPr id="5" name="TextBox 39"/>
        <xdr:cNvSpPr txBox="1">
          <a:spLocks noChangeArrowheads="1"/>
        </xdr:cNvSpPr>
      </xdr:nvSpPr>
      <xdr:spPr>
        <a:xfrm>
          <a:off x="5934075" y="2587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76200" cy="200025"/>
    <xdr:sp>
      <xdr:nvSpPr>
        <xdr:cNvPr id="6" name="TextBox 40"/>
        <xdr:cNvSpPr txBox="1">
          <a:spLocks noChangeArrowheads="1"/>
        </xdr:cNvSpPr>
      </xdr:nvSpPr>
      <xdr:spPr>
        <a:xfrm>
          <a:off x="4810125" y="2669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133</xdr:row>
      <xdr:rowOff>76200</xdr:rowOff>
    </xdr:from>
    <xdr:ext cx="76200" cy="228600"/>
    <xdr:sp>
      <xdr:nvSpPr>
        <xdr:cNvPr id="7" name="TextBox 41"/>
        <xdr:cNvSpPr txBox="1">
          <a:spLocks noChangeArrowheads="1"/>
        </xdr:cNvSpPr>
      </xdr:nvSpPr>
      <xdr:spPr>
        <a:xfrm>
          <a:off x="4810125" y="25441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132</xdr:row>
      <xdr:rowOff>0</xdr:rowOff>
    </xdr:from>
    <xdr:ext cx="76200" cy="200025"/>
    <xdr:sp>
      <xdr:nvSpPr>
        <xdr:cNvPr id="8" name="TextBox 42"/>
        <xdr:cNvSpPr txBox="1">
          <a:spLocks noChangeArrowheads="1"/>
        </xdr:cNvSpPr>
      </xdr:nvSpPr>
      <xdr:spPr>
        <a:xfrm>
          <a:off x="1047750" y="2517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59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421875" style="4" customWidth="1"/>
    <col min="2" max="2" width="8.00390625" style="4" bestFit="1" customWidth="1"/>
    <col min="3" max="3" width="5.57421875" style="4" customWidth="1"/>
    <col min="4" max="11" width="7.8515625" style="4" customWidth="1"/>
    <col min="12" max="12" width="5.7109375" style="4" customWidth="1"/>
    <col min="13" max="13" width="5.7109375" style="60" customWidth="1"/>
    <col min="14" max="14" width="6.421875" style="60" customWidth="1"/>
    <col min="15" max="17" width="5.7109375" style="60" customWidth="1"/>
    <col min="18" max="16384" width="9.28125" style="60" customWidth="1"/>
  </cols>
  <sheetData>
    <row r="1" ht="15.75">
      <c r="A1" s="44" t="s">
        <v>8</v>
      </c>
    </row>
    <row r="2" spans="1:72" ht="15.75">
      <c r="A2" s="9"/>
      <c r="B2" s="29"/>
      <c r="C2" s="29"/>
      <c r="D2" s="29"/>
      <c r="E2" s="9"/>
      <c r="F2" s="1"/>
      <c r="G2" s="29"/>
      <c r="H2" s="7" t="s">
        <v>5</v>
      </c>
      <c r="I2" s="39"/>
      <c r="J2" s="39"/>
      <c r="K2" s="39"/>
      <c r="L2" s="61"/>
      <c r="M2" s="62"/>
      <c r="N2" s="63"/>
      <c r="O2" s="63"/>
      <c r="P2" s="63"/>
      <c r="Q2" s="63"/>
      <c r="R2" s="63"/>
      <c r="S2" s="63"/>
      <c r="T2" s="63"/>
      <c r="U2" s="35"/>
      <c r="V2" s="35"/>
      <c r="W2" s="3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38" s="1" customFormat="1" ht="15.75">
      <c r="A3" s="200" t="str">
        <f>antwoorden!A3</f>
        <v>havo4 A</v>
      </c>
      <c r="B3" s="201"/>
      <c r="C3" s="202" t="str">
        <f>antwoorden!C3</f>
        <v>h1 Basisvaardigheden</v>
      </c>
      <c r="D3" s="202"/>
      <c r="E3" s="202"/>
      <c r="F3" s="73">
        <f>antwoorden!F3</f>
        <v>40561.46792986111</v>
      </c>
      <c r="G3" s="59"/>
      <c r="H3" s="74" t="str">
        <f>antwoorden!H3</f>
        <v>to</v>
      </c>
      <c r="I3" s="75">
        <f>antwoorden!I3</f>
        <v>2</v>
      </c>
      <c r="J3" s="76" t="str">
        <f>antwoorden!J3</f>
        <v>steilheid van een grafiek</v>
      </c>
      <c r="K3"/>
      <c r="L3"/>
      <c r="M3" s="71"/>
      <c r="N3" s="71"/>
      <c r="O3"/>
      <c r="P3"/>
      <c r="Q3"/>
      <c r="R3"/>
      <c r="S3"/>
      <c r="T3"/>
      <c r="U3"/>
      <c r="V3" s="77"/>
      <c r="W3"/>
      <c r="X3"/>
      <c r="Y3" s="77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72" ht="15.75">
      <c r="A4" s="124" t="s">
        <v>102</v>
      </c>
      <c r="B4" s="47"/>
      <c r="C4" s="47"/>
      <c r="D4" s="47"/>
      <c r="E4" s="47"/>
      <c r="F4" s="47"/>
      <c r="G4" s="47"/>
      <c r="H4" s="59"/>
      <c r="I4" s="59"/>
      <c r="J4"/>
      <c r="K4"/>
      <c r="L4"/>
      <c r="M4"/>
      <c r="N4"/>
      <c r="O4"/>
      <c r="P4"/>
      <c r="Q4"/>
      <c r="R4"/>
      <c r="S4"/>
      <c r="T4"/>
      <c r="U4"/>
      <c r="V4" s="77"/>
      <c r="W4"/>
      <c r="X4"/>
      <c r="Y4" s="77"/>
      <c r="Z4"/>
      <c r="AA4"/>
      <c r="AB4"/>
      <c r="AC4"/>
      <c r="AD4"/>
      <c r="AE4"/>
      <c r="AF4"/>
      <c r="AG4"/>
      <c r="AH4"/>
      <c r="AI4"/>
      <c r="AJ4"/>
      <c r="AK4"/>
      <c r="AL4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6.5" thickBot="1">
      <c r="A5" s="124" t="s">
        <v>0</v>
      </c>
      <c r="B5" s="47"/>
      <c r="C5" s="47"/>
      <c r="D5" s="47"/>
      <c r="E5" s="47"/>
      <c r="F5" s="47"/>
      <c r="G5" s="47"/>
      <c r="H5" s="54"/>
      <c r="I5" s="59"/>
      <c r="J5" s="126"/>
      <c r="K5"/>
      <c r="L5"/>
      <c r="M5"/>
      <c r="N5"/>
      <c r="O5"/>
      <c r="P5"/>
      <c r="Q5"/>
      <c r="R5"/>
      <c r="S5"/>
      <c r="T5"/>
      <c r="U5"/>
      <c r="V5" s="77"/>
      <c r="W5"/>
      <c r="X5"/>
      <c r="Y5" s="77"/>
      <c r="Z5"/>
      <c r="AA5"/>
      <c r="AB5"/>
      <c r="AC5"/>
      <c r="AD5"/>
      <c r="AE5"/>
      <c r="AF5"/>
      <c r="AG5"/>
      <c r="AH5"/>
      <c r="AI5"/>
      <c r="AJ5"/>
      <c r="AK5"/>
      <c r="AL5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109" ht="18.75">
      <c r="A6" s="78" t="s">
        <v>6</v>
      </c>
      <c r="B6" s="124" t="s">
        <v>79</v>
      </c>
      <c r="C6" s="122" t="s">
        <v>20</v>
      </c>
      <c r="D6" s="71"/>
      <c r="E6" s="71" t="s">
        <v>64</v>
      </c>
      <c r="F6" s="71"/>
      <c r="G6" s="121" t="s">
        <v>65</v>
      </c>
      <c r="H6" s="121"/>
      <c r="I6" s="123" t="s">
        <v>70</v>
      </c>
      <c r="J6" s="136"/>
      <c r="K6" s="169" t="s">
        <v>25</v>
      </c>
      <c r="L6" s="127" t="s">
        <v>1</v>
      </c>
      <c r="N6"/>
      <c r="O6"/>
      <c r="P6"/>
      <c r="Q6"/>
      <c r="R6"/>
      <c r="S6"/>
      <c r="T6"/>
      <c r="U6"/>
      <c r="V6" s="77"/>
      <c r="W6"/>
      <c r="X6"/>
      <c r="Y6" s="77"/>
      <c r="Z6"/>
      <c r="AA6"/>
      <c r="AB6"/>
      <c r="AC6"/>
      <c r="AD6"/>
      <c r="AE6"/>
      <c r="AF6"/>
      <c r="AG6"/>
      <c r="AH6"/>
      <c r="AI6"/>
      <c r="AJ6"/>
      <c r="AK6"/>
      <c r="AL6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7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</row>
    <row r="7" spans="1:109" ht="22.5" customHeight="1">
      <c r="A7" s="128"/>
      <c r="B7" s="129"/>
      <c r="C7" s="130"/>
      <c r="D7" s="52"/>
      <c r="E7" s="131"/>
      <c r="F7" s="52"/>
      <c r="G7" s="130"/>
      <c r="H7" s="132"/>
      <c r="I7" s="49"/>
      <c r="J7" s="136"/>
      <c r="K7" s="170"/>
      <c r="L7" s="133"/>
      <c r="N7"/>
      <c r="O7"/>
      <c r="P7" s="89"/>
      <c r="Q7"/>
      <c r="R7"/>
      <c r="S7"/>
      <c r="T7"/>
      <c r="U7"/>
      <c r="V7" s="77"/>
      <c r="W7"/>
      <c r="X7"/>
      <c r="Y7" s="77"/>
      <c r="Z7"/>
      <c r="AA7"/>
      <c r="AB7"/>
      <c r="AC7"/>
      <c r="AD7"/>
      <c r="AE7"/>
      <c r="AF7"/>
      <c r="AG7"/>
      <c r="AH7"/>
      <c r="AI7"/>
      <c r="AJ7"/>
      <c r="AK7"/>
      <c r="AL7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7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</row>
    <row r="8" spans="1:109" ht="18.75">
      <c r="A8" s="197" t="s">
        <v>2</v>
      </c>
      <c r="B8" s="198"/>
      <c r="C8" s="198"/>
      <c r="D8" s="199"/>
      <c r="E8" s="134"/>
      <c r="F8" s="89"/>
      <c r="G8" s="89"/>
      <c r="H8" s="135"/>
      <c r="I8" s="136"/>
      <c r="J8" s="50"/>
      <c r="K8" s="171"/>
      <c r="L8" s="172"/>
      <c r="M8" s="135"/>
      <c r="N8"/>
      <c r="O8"/>
      <c r="P8" s="89"/>
      <c r="Q8"/>
      <c r="R8"/>
      <c r="S8" s="89"/>
      <c r="T8"/>
      <c r="U8"/>
      <c r="V8" s="77"/>
      <c r="W8"/>
      <c r="X8"/>
      <c r="Y8" s="77"/>
      <c r="Z8"/>
      <c r="AA8"/>
      <c r="AB8"/>
      <c r="AC8"/>
      <c r="AD8"/>
      <c r="AE8"/>
      <c r="AF8"/>
      <c r="AG8"/>
      <c r="AH8"/>
      <c r="AI8"/>
      <c r="AJ8"/>
      <c r="AK8"/>
      <c r="AL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7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</row>
    <row r="9" spans="1:109" ht="22.5" customHeight="1" thickBot="1">
      <c r="A9" s="128"/>
      <c r="B9" s="129"/>
      <c r="C9" s="130"/>
      <c r="D9" s="52"/>
      <c r="E9" s="131"/>
      <c r="F9" s="52"/>
      <c r="G9" s="130"/>
      <c r="H9" s="132"/>
      <c r="I9" s="49"/>
      <c r="J9" s="136"/>
      <c r="K9" s="173"/>
      <c r="L9" s="174"/>
      <c r="N9"/>
      <c r="O9"/>
      <c r="P9" s="89"/>
      <c r="Q9"/>
      <c r="R9"/>
      <c r="S9"/>
      <c r="T9"/>
      <c r="U9"/>
      <c r="V9" s="77"/>
      <c r="W9"/>
      <c r="X9"/>
      <c r="Y9" s="77"/>
      <c r="Z9"/>
      <c r="AA9"/>
      <c r="AB9"/>
      <c r="AC9"/>
      <c r="AD9"/>
      <c r="AE9"/>
      <c r="AF9"/>
      <c r="AG9"/>
      <c r="AH9"/>
      <c r="AI9"/>
      <c r="AJ9"/>
      <c r="AK9"/>
      <c r="AL9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7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</row>
    <row r="10" spans="1:109" ht="18.75">
      <c r="A10" s="117"/>
      <c r="B10" s="117"/>
      <c r="C10" s="117"/>
      <c r="D10" s="117"/>
      <c r="E10" s="117"/>
      <c r="F10" s="117"/>
      <c r="G10" s="117"/>
      <c r="H10" s="135"/>
      <c r="I10" s="59"/>
      <c r="J10"/>
      <c r="K10"/>
      <c r="L10"/>
      <c r="M10"/>
      <c r="N10"/>
      <c r="O10"/>
      <c r="P10"/>
      <c r="Q10"/>
      <c r="R10"/>
      <c r="S10"/>
      <c r="T10"/>
      <c r="U10"/>
      <c r="V10" s="77"/>
      <c r="W10"/>
      <c r="X10"/>
      <c r="Y10" s="77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7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</row>
    <row r="11" spans="1:109" ht="18.75">
      <c r="A11" s="121" t="s">
        <v>75</v>
      </c>
      <c r="B11" s="72"/>
      <c r="C11" s="72"/>
      <c r="D11" s="72"/>
      <c r="E11" s="137"/>
      <c r="F11" s="137"/>
      <c r="G11" s="137"/>
      <c r="H11" s="135"/>
      <c r="I11" s="59"/>
      <c r="J11" s="2"/>
      <c r="K11" s="2"/>
      <c r="L11" s="2"/>
      <c r="M11" s="2"/>
      <c r="N11"/>
      <c r="O11"/>
      <c r="P11"/>
      <c r="Q11"/>
      <c r="R11"/>
      <c r="S11"/>
      <c r="T11"/>
      <c r="U11"/>
      <c r="V11" s="77"/>
      <c r="W11"/>
      <c r="X11"/>
      <c r="Y11" s="77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7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</row>
    <row r="12" spans="1:109" ht="18.75">
      <c r="A12" s="53" t="s">
        <v>9</v>
      </c>
      <c r="B12" s="138" t="s">
        <v>68</v>
      </c>
      <c r="C12" s="139"/>
      <c r="D12" s="176" t="s">
        <v>26</v>
      </c>
      <c r="E12" s="177"/>
      <c r="F12" s="140" t="s">
        <v>27</v>
      </c>
      <c r="G12" s="175"/>
      <c r="H12" s="81" t="s">
        <v>80</v>
      </c>
      <c r="I12" s="141"/>
      <c r="J12" s="81" t="s">
        <v>81</v>
      </c>
      <c r="K12" s="70"/>
      <c r="N12"/>
      <c r="O12"/>
      <c r="P12"/>
      <c r="Q12"/>
      <c r="R12"/>
      <c r="S12"/>
      <c r="T12"/>
      <c r="U12"/>
      <c r="V12" s="77"/>
      <c r="W12"/>
      <c r="X12"/>
      <c r="Y12" s="7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7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</row>
    <row r="13" spans="1:109" ht="18.75">
      <c r="A13" s="131"/>
      <c r="B13" s="138"/>
      <c r="C13" s="141"/>
      <c r="D13" s="140"/>
      <c r="E13" s="175"/>
      <c r="F13" s="140"/>
      <c r="G13" s="175"/>
      <c r="H13" s="140"/>
      <c r="I13" s="141"/>
      <c r="J13" s="142"/>
      <c r="K13" s="70"/>
      <c r="N13"/>
      <c r="O13"/>
      <c r="P13"/>
      <c r="Q13"/>
      <c r="R13"/>
      <c r="S13"/>
      <c r="T13"/>
      <c r="U13"/>
      <c r="V13" s="77"/>
      <c r="W13"/>
      <c r="X13"/>
      <c r="Y13" s="77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7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</row>
    <row r="14" spans="1:109" ht="22.5" customHeight="1">
      <c r="A14" s="117"/>
      <c r="B14" s="117"/>
      <c r="C14" s="117"/>
      <c r="D14" s="117"/>
      <c r="E14" s="117"/>
      <c r="F14" s="117"/>
      <c r="G14" s="117"/>
      <c r="H14" s="135"/>
      <c r="I14" s="59"/>
      <c r="J14"/>
      <c r="K14"/>
      <c r="L14"/>
      <c r="M14"/>
      <c r="N14"/>
      <c r="O14"/>
      <c r="P14"/>
      <c r="Q14"/>
      <c r="R14"/>
      <c r="S14"/>
      <c r="T14"/>
      <c r="U14"/>
      <c r="V14" s="77"/>
      <c r="W14"/>
      <c r="X14"/>
      <c r="Y14" s="77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7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</row>
    <row r="15" spans="1:109" ht="18.75">
      <c r="A15"/>
      <c r="B15" s="117"/>
      <c r="C15" s="117"/>
      <c r="D15" s="117"/>
      <c r="E15" s="117"/>
      <c r="F15" s="117"/>
      <c r="G15" s="117"/>
      <c r="H15" s="135"/>
      <c r="I15" s="59"/>
      <c r="J15"/>
      <c r="K15"/>
      <c r="L15"/>
      <c r="M15"/>
      <c r="N15"/>
      <c r="O15"/>
      <c r="P15"/>
      <c r="Q15"/>
      <c r="R15"/>
      <c r="S15"/>
      <c r="T15"/>
      <c r="U15"/>
      <c r="V15" s="77"/>
      <c r="W15"/>
      <c r="X15"/>
      <c r="Y15" s="77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7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</row>
    <row r="16" spans="1:109" ht="18.75">
      <c r="A16"/>
      <c r="B16" s="117"/>
      <c r="C16" s="117"/>
      <c r="D16" s="117"/>
      <c r="E16" s="117"/>
      <c r="F16" s="117"/>
      <c r="G16" s="117"/>
      <c r="H16" s="135"/>
      <c r="I16" s="59"/>
      <c r="J16"/>
      <c r="K16"/>
      <c r="L16"/>
      <c r="M16"/>
      <c r="N16"/>
      <c r="O16"/>
      <c r="P16"/>
      <c r="Q16"/>
      <c r="R16"/>
      <c r="S16"/>
      <c r="T16"/>
      <c r="U16"/>
      <c r="V16" s="77"/>
      <c r="W16"/>
      <c r="X16"/>
      <c r="Y16" s="77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7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</row>
    <row r="17" spans="1:109" ht="22.5" customHeight="1">
      <c r="A17"/>
      <c r="B17" s="117"/>
      <c r="C17" s="117"/>
      <c r="D17" s="117"/>
      <c r="E17" s="117"/>
      <c r="F17" s="117"/>
      <c r="G17" s="117"/>
      <c r="H17" s="135"/>
      <c r="I17" s="59"/>
      <c r="J17"/>
      <c r="K17"/>
      <c r="L17"/>
      <c r="M17"/>
      <c r="N17"/>
      <c r="O17"/>
      <c r="P17"/>
      <c r="Q17"/>
      <c r="R17"/>
      <c r="S17"/>
      <c r="T17"/>
      <c r="U17"/>
      <c r="V17" s="77"/>
      <c r="W17"/>
      <c r="X17"/>
      <c r="Y17" s="7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7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</row>
    <row r="18" spans="1:109" ht="23.25" customHeight="1">
      <c r="A18"/>
      <c r="B18" s="117"/>
      <c r="C18" s="117"/>
      <c r="D18" s="117"/>
      <c r="E18" s="117"/>
      <c r="F18" s="117"/>
      <c r="G18" s="117"/>
      <c r="H18" s="135"/>
      <c r="I18" s="59"/>
      <c r="J18"/>
      <c r="K18"/>
      <c r="L18"/>
      <c r="M18"/>
      <c r="N18"/>
      <c r="O18"/>
      <c r="P18"/>
      <c r="Q18"/>
      <c r="R18"/>
      <c r="S18"/>
      <c r="T18"/>
      <c r="U18"/>
      <c r="V18" s="77"/>
      <c r="W18"/>
      <c r="X18"/>
      <c r="Y18" s="7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7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</row>
    <row r="19" spans="1:109" ht="18.75">
      <c r="A19"/>
      <c r="B19" s="117"/>
      <c r="C19" s="117"/>
      <c r="D19" s="117"/>
      <c r="E19" s="117"/>
      <c r="F19" s="117"/>
      <c r="G19" s="117"/>
      <c r="H19" s="135"/>
      <c r="I19" s="59"/>
      <c r="J19"/>
      <c r="K19"/>
      <c r="L19"/>
      <c r="M19"/>
      <c r="N19"/>
      <c r="O19"/>
      <c r="P19"/>
      <c r="Q19"/>
      <c r="R19"/>
      <c r="S19"/>
      <c r="T19"/>
      <c r="U19"/>
      <c r="V19" s="77"/>
      <c r="W19"/>
      <c r="X19"/>
      <c r="Y19" s="77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7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</row>
    <row r="20" spans="1:109" ht="18.75">
      <c r="A20"/>
      <c r="B20" s="117"/>
      <c r="C20" s="117"/>
      <c r="D20" s="117"/>
      <c r="E20" s="117"/>
      <c r="F20" s="117"/>
      <c r="G20" s="117"/>
      <c r="H20" s="135"/>
      <c r="I20" s="59"/>
      <c r="J20"/>
      <c r="K20"/>
      <c r="L20"/>
      <c r="M20"/>
      <c r="N20"/>
      <c r="O20"/>
      <c r="P20"/>
      <c r="Q20"/>
      <c r="R20"/>
      <c r="S20"/>
      <c r="T20"/>
      <c r="U20"/>
      <c r="V20" s="77"/>
      <c r="W20"/>
      <c r="X20"/>
      <c r="Y20" s="77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7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</row>
    <row r="21" spans="1:109" ht="22.5" customHeight="1">
      <c r="A21"/>
      <c r="B21" s="117"/>
      <c r="C21" s="117"/>
      <c r="D21" s="117"/>
      <c r="E21" s="117"/>
      <c r="F21" s="117"/>
      <c r="G21" s="117"/>
      <c r="H21" s="135"/>
      <c r="I21" s="59"/>
      <c r="J21"/>
      <c r="K21"/>
      <c r="L21"/>
      <c r="M21"/>
      <c r="N21"/>
      <c r="O21"/>
      <c r="P21"/>
      <c r="Q21"/>
      <c r="R21"/>
      <c r="S21"/>
      <c r="T21"/>
      <c r="U21"/>
      <c r="V21" s="77"/>
      <c r="W21"/>
      <c r="X21"/>
      <c r="Y21" s="77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7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</row>
    <row r="22" spans="1:109" ht="22.5" customHeight="1">
      <c r="A22"/>
      <c r="B22" s="117"/>
      <c r="C22" s="117"/>
      <c r="D22" s="117"/>
      <c r="E22" s="117"/>
      <c r="F22" s="117"/>
      <c r="G22" s="117"/>
      <c r="H22" s="135"/>
      <c r="I22" s="59"/>
      <c r="J22"/>
      <c r="K22"/>
      <c r="L22"/>
      <c r="M22"/>
      <c r="N22"/>
      <c r="O22"/>
      <c r="P22"/>
      <c r="Q22"/>
      <c r="R22"/>
      <c r="S22"/>
      <c r="T22"/>
      <c r="U22"/>
      <c r="V22" s="77"/>
      <c r="W22"/>
      <c r="X22"/>
      <c r="Y22" s="77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7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</row>
    <row r="23" spans="1:109" ht="18.75">
      <c r="A23"/>
      <c r="B23" s="117"/>
      <c r="C23" s="117"/>
      <c r="D23" s="117"/>
      <c r="E23" s="117"/>
      <c r="F23" s="117"/>
      <c r="G23" s="117"/>
      <c r="H23" s="135"/>
      <c r="I23" s="59"/>
      <c r="J23"/>
      <c r="K23"/>
      <c r="L23"/>
      <c r="M23"/>
      <c r="N23"/>
      <c r="O23"/>
      <c r="P23"/>
      <c r="Q23"/>
      <c r="R23"/>
      <c r="S23"/>
      <c r="T23"/>
      <c r="U23"/>
      <c r="V23" s="77"/>
      <c r="W23"/>
      <c r="X23"/>
      <c r="Y23" s="77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7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</row>
    <row r="24" spans="1:109" ht="18.75">
      <c r="A24"/>
      <c r="B24" s="117"/>
      <c r="C24" s="117"/>
      <c r="D24" s="117"/>
      <c r="E24" s="117"/>
      <c r="F24" s="117"/>
      <c r="G24" s="117"/>
      <c r="H24" s="135"/>
      <c r="I24" s="59"/>
      <c r="J24"/>
      <c r="K24"/>
      <c r="L24"/>
      <c r="M24"/>
      <c r="N24"/>
      <c r="O24"/>
      <c r="P24"/>
      <c r="Q24"/>
      <c r="R24"/>
      <c r="S24"/>
      <c r="T24"/>
      <c r="U24"/>
      <c r="V24" s="77"/>
      <c r="W24"/>
      <c r="X24"/>
      <c r="Y24" s="7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7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</row>
    <row r="25" spans="1:109" ht="18.75">
      <c r="A25" s="117"/>
      <c r="B25" s="117"/>
      <c r="C25" s="117"/>
      <c r="D25" s="117"/>
      <c r="E25" s="117"/>
      <c r="F25" s="117"/>
      <c r="G25" s="117"/>
      <c r="H25" s="135"/>
      <c r="I25" s="59"/>
      <c r="J25"/>
      <c r="K25"/>
      <c r="L25"/>
      <c r="M25"/>
      <c r="N25"/>
      <c r="O25"/>
      <c r="P25"/>
      <c r="Q25"/>
      <c r="R25"/>
      <c r="S25"/>
      <c r="T25"/>
      <c r="U25"/>
      <c r="V25" s="77"/>
      <c r="W25"/>
      <c r="X25"/>
      <c r="Y25" s="77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7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</row>
    <row r="26" spans="1:109" ht="18.75">
      <c r="A26" s="122"/>
      <c r="B26" s="117"/>
      <c r="C26" s="117"/>
      <c r="D26" s="117"/>
      <c r="E26" s="117"/>
      <c r="F26" s="117"/>
      <c r="G26" s="117"/>
      <c r="H26" s="135"/>
      <c r="I26" s="59"/>
      <c r="J26"/>
      <c r="K26"/>
      <c r="L26"/>
      <c r="M26"/>
      <c r="N26"/>
      <c r="O26"/>
      <c r="P26"/>
      <c r="Q26"/>
      <c r="R26"/>
      <c r="S26"/>
      <c r="T26"/>
      <c r="U26"/>
      <c r="V26" s="77"/>
      <c r="W26"/>
      <c r="X26"/>
      <c r="Y26" s="77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7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</row>
    <row r="27" spans="1:109" ht="18.75">
      <c r="A27" s="117"/>
      <c r="B27" s="117"/>
      <c r="C27" s="117"/>
      <c r="D27" s="117"/>
      <c r="E27" s="117"/>
      <c r="F27" s="117"/>
      <c r="G27" s="117"/>
      <c r="H27" s="135"/>
      <c r="I27" s="59"/>
      <c r="J27"/>
      <c r="K27"/>
      <c r="L27"/>
      <c r="M27"/>
      <c r="N27"/>
      <c r="O27"/>
      <c r="P27"/>
      <c r="Q27"/>
      <c r="R27"/>
      <c r="S27"/>
      <c r="T27"/>
      <c r="U27"/>
      <c r="V27" s="77"/>
      <c r="W27"/>
      <c r="X27"/>
      <c r="Y27" s="7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7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</row>
    <row r="28" spans="1:109" ht="18.75">
      <c r="A28" s="117"/>
      <c r="B28" s="117"/>
      <c r="C28" s="117"/>
      <c r="D28" s="117"/>
      <c r="E28" s="117"/>
      <c r="F28" s="117"/>
      <c r="G28" s="117"/>
      <c r="H28" s="135"/>
      <c r="I28" s="59"/>
      <c r="J28"/>
      <c r="K28"/>
      <c r="L28"/>
      <c r="M28"/>
      <c r="N28"/>
      <c r="O28"/>
      <c r="P28"/>
      <c r="Q28"/>
      <c r="R28"/>
      <c r="S28"/>
      <c r="T28"/>
      <c r="U28"/>
      <c r="V28" s="77"/>
      <c r="W28"/>
      <c r="X28"/>
      <c r="Y28" s="77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7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</row>
    <row r="29" spans="1:109" ht="18.75">
      <c r="A29" s="178" t="s">
        <v>12</v>
      </c>
      <c r="B29" s="117"/>
      <c r="C29" s="117"/>
      <c r="D29" s="117"/>
      <c r="E29" s="117"/>
      <c r="F29" s="117"/>
      <c r="G29" s="117"/>
      <c r="H29" s="135"/>
      <c r="I29" s="143"/>
      <c r="J29" s="89"/>
      <c r="K29" s="89"/>
      <c r="L29" s="89"/>
      <c r="M29" s="89"/>
      <c r="N29" s="89"/>
      <c r="O29" s="89"/>
      <c r="P29" s="89"/>
      <c r="Q29" s="89"/>
      <c r="R29" s="89"/>
      <c r="S29"/>
      <c r="T29"/>
      <c r="U29"/>
      <c r="V29" s="77"/>
      <c r="W29"/>
      <c r="X29"/>
      <c r="Y29" s="77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7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</row>
    <row r="30" spans="1:109" ht="18.75">
      <c r="A30" s="178" t="s">
        <v>18</v>
      </c>
      <c r="B30" s="117"/>
      <c r="C30" s="117"/>
      <c r="D30" s="117"/>
      <c r="E30" s="117"/>
      <c r="F30" s="117"/>
      <c r="G30" s="117"/>
      <c r="H30" s="135"/>
      <c r="I30" s="143"/>
      <c r="J30" s="89"/>
      <c r="K30" s="89"/>
      <c r="L30" s="89"/>
      <c r="M30" s="89"/>
      <c r="N30" s="89"/>
      <c r="O30" s="89"/>
      <c r="P30" s="89"/>
      <c r="Q30" s="89"/>
      <c r="R30" s="89"/>
      <c r="S30"/>
      <c r="T30"/>
      <c r="U30"/>
      <c r="V30" s="77"/>
      <c r="W30"/>
      <c r="X30"/>
      <c r="Y30" s="77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7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</row>
    <row r="31" spans="1:109" ht="18.75">
      <c r="A31" s="122" t="s">
        <v>98</v>
      </c>
      <c r="B31" s="117"/>
      <c r="C31" s="117"/>
      <c r="D31" s="117"/>
      <c r="E31" s="117"/>
      <c r="F31" s="89"/>
      <c r="G31" s="89"/>
      <c r="H31" s="143"/>
      <c r="I31" s="135"/>
      <c r="J31" s="117"/>
      <c r="K31" s="117"/>
      <c r="L31" s="117"/>
      <c r="M31" s="89"/>
      <c r="N31" s="89"/>
      <c r="O31" s="89"/>
      <c r="P31" s="89"/>
      <c r="Q31" s="89"/>
      <c r="R31" s="89"/>
      <c r="S31" s="47"/>
      <c r="T31" s="47"/>
      <c r="U31" s="47"/>
      <c r="V31" s="144"/>
      <c r="W31" s="47"/>
      <c r="X31" s="47"/>
      <c r="Y31" s="144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7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</row>
    <row r="32" spans="1:109" ht="18.75">
      <c r="A32" s="117" t="s">
        <v>103</v>
      </c>
      <c r="B32" s="117"/>
      <c r="C32" s="117"/>
      <c r="D32" s="117"/>
      <c r="E32" s="117"/>
      <c r="F32" s="89"/>
      <c r="G32" s="89"/>
      <c r="H32" s="143"/>
      <c r="I32" s="135"/>
      <c r="J32" s="117"/>
      <c r="K32" s="117"/>
      <c r="L32" s="117"/>
      <c r="M32" s="89"/>
      <c r="N32" s="89"/>
      <c r="O32" s="89"/>
      <c r="P32" s="89"/>
      <c r="Q32" s="89"/>
      <c r="R32" s="89"/>
      <c r="S32" s="47"/>
      <c r="T32" s="47"/>
      <c r="U32" s="47"/>
      <c r="V32" s="144"/>
      <c r="W32" s="47"/>
      <c r="X32" s="47"/>
      <c r="Y32" s="144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7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</row>
    <row r="33" spans="1:109" ht="18.75">
      <c r="A33" s="117" t="s">
        <v>99</v>
      </c>
      <c r="B33" s="117"/>
      <c r="C33" s="117"/>
      <c r="D33" s="117"/>
      <c r="E33" s="117"/>
      <c r="F33" s="89"/>
      <c r="G33" s="89"/>
      <c r="H33" s="143"/>
      <c r="I33" s="135"/>
      <c r="J33" s="117"/>
      <c r="K33" s="117"/>
      <c r="L33" s="117"/>
      <c r="M33" s="89"/>
      <c r="N33" s="89"/>
      <c r="O33" s="89"/>
      <c r="P33" s="89"/>
      <c r="Q33" s="89"/>
      <c r="R33" s="89"/>
      <c r="S33"/>
      <c r="T33"/>
      <c r="U33"/>
      <c r="V33" s="77"/>
      <c r="W33"/>
      <c r="X33"/>
      <c r="Y33" s="77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7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</row>
    <row r="34" spans="1:109" ht="18.75">
      <c r="A34" s="122" t="s">
        <v>91</v>
      </c>
      <c r="B34" s="117"/>
      <c r="C34" s="117"/>
      <c r="D34" s="117"/>
      <c r="E34" s="117"/>
      <c r="F34" s="89"/>
      <c r="G34" s="89"/>
      <c r="H34" s="143"/>
      <c r="I34" s="135"/>
      <c r="J34" s="117"/>
      <c r="K34" s="117"/>
      <c r="L34" s="117"/>
      <c r="M34" s="89"/>
      <c r="N34" s="89"/>
      <c r="O34" s="89"/>
      <c r="P34" s="89"/>
      <c r="Q34" s="89"/>
      <c r="R34" s="89"/>
      <c r="S34"/>
      <c r="T34"/>
      <c r="U34"/>
      <c r="V34" s="77"/>
      <c r="W34"/>
      <c r="X34"/>
      <c r="Y34" s="77"/>
      <c r="Z34"/>
      <c r="AA34"/>
      <c r="AB34"/>
      <c r="AC34"/>
      <c r="AH34"/>
      <c r="AI34"/>
      <c r="AJ34"/>
      <c r="AK34"/>
      <c r="AL34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7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</row>
    <row r="35" spans="1:109" ht="18.75">
      <c r="A35" s="122" t="s">
        <v>92</v>
      </c>
      <c r="B35" s="117"/>
      <c r="C35" s="117"/>
      <c r="D35" s="117"/>
      <c r="E35" s="117"/>
      <c r="F35" s="89"/>
      <c r="G35" s="89"/>
      <c r="H35" s="143"/>
      <c r="I35" s="135"/>
      <c r="J35" s="117"/>
      <c r="K35" s="117"/>
      <c r="L35" s="117"/>
      <c r="M35" s="89"/>
      <c r="N35" s="89"/>
      <c r="O35" s="89"/>
      <c r="P35" s="89"/>
      <c r="Q35" s="89"/>
      <c r="R35" s="89"/>
      <c r="S35"/>
      <c r="T35"/>
      <c r="U35"/>
      <c r="V35" s="77"/>
      <c r="W35"/>
      <c r="X35"/>
      <c r="Y35" s="77"/>
      <c r="Z35"/>
      <c r="AA35"/>
      <c r="AB35"/>
      <c r="AC35"/>
      <c r="AH35"/>
      <c r="AI35"/>
      <c r="AJ35"/>
      <c r="AK35"/>
      <c r="AL35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7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</row>
    <row r="36" spans="1:109" ht="18.75">
      <c r="A36" s="117" t="s">
        <v>77</v>
      </c>
      <c r="B36" s="117"/>
      <c r="C36" s="117"/>
      <c r="D36" s="117"/>
      <c r="E36" s="117"/>
      <c r="F36" s="89"/>
      <c r="G36" s="89"/>
      <c r="H36" s="143"/>
      <c r="I36" s="135"/>
      <c r="J36" s="117"/>
      <c r="K36" s="117"/>
      <c r="L36" s="117"/>
      <c r="M36" s="89"/>
      <c r="N36" s="89"/>
      <c r="O36" s="89"/>
      <c r="P36" s="89"/>
      <c r="Q36" s="89"/>
      <c r="R36" s="89"/>
      <c r="S36"/>
      <c r="T36"/>
      <c r="U36"/>
      <c r="V36" s="77"/>
      <c r="W36"/>
      <c r="X36"/>
      <c r="Y36" s="77"/>
      <c r="Z36"/>
      <c r="AA36"/>
      <c r="AB36"/>
      <c r="AC36"/>
      <c r="AH36"/>
      <c r="AI36"/>
      <c r="AJ36"/>
      <c r="AK36"/>
      <c r="AL36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7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</row>
    <row r="37" spans="1:109" ht="18.75">
      <c r="A37" s="122" t="s">
        <v>93</v>
      </c>
      <c r="B37" s="117"/>
      <c r="C37" s="117"/>
      <c r="D37" s="117"/>
      <c r="E37" s="117"/>
      <c r="F37" s="89"/>
      <c r="G37" s="89"/>
      <c r="H37" s="143"/>
      <c r="I37" s="135"/>
      <c r="J37" s="117"/>
      <c r="K37" s="117"/>
      <c r="L37" s="117"/>
      <c r="M37" s="89"/>
      <c r="N37" s="89"/>
      <c r="O37" s="89"/>
      <c r="P37" s="89"/>
      <c r="Q37" s="89"/>
      <c r="R37" s="89"/>
      <c r="S37"/>
      <c r="T37"/>
      <c r="U37"/>
      <c r="V37" s="77"/>
      <c r="W37"/>
      <c r="X37"/>
      <c r="Y37" s="77"/>
      <c r="Z37"/>
      <c r="AA37"/>
      <c r="AB37"/>
      <c r="AC37"/>
      <c r="AH37"/>
      <c r="AI37"/>
      <c r="AJ37"/>
      <c r="AK37"/>
      <c r="AL37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7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</row>
    <row r="38" spans="1:109" ht="18.75">
      <c r="A38" s="122" t="s">
        <v>94</v>
      </c>
      <c r="B38" s="89"/>
      <c r="C38" s="89"/>
      <c r="D38" s="89"/>
      <c r="E38" s="89"/>
      <c r="F38" s="89"/>
      <c r="G38" s="89"/>
      <c r="H38" s="143"/>
      <c r="I38" s="143"/>
      <c r="J38" s="89"/>
      <c r="K38" s="89"/>
      <c r="L38" s="89"/>
      <c r="M38" s="89"/>
      <c r="N38" s="89"/>
      <c r="O38" s="89"/>
      <c r="P38" s="89"/>
      <c r="Q38" s="89"/>
      <c r="R38" s="89"/>
      <c r="S38"/>
      <c r="T38"/>
      <c r="U38"/>
      <c r="V38" s="77"/>
      <c r="W38"/>
      <c r="X38"/>
      <c r="Y38" s="77"/>
      <c r="Z38"/>
      <c r="AA38" s="59" t="s">
        <v>87</v>
      </c>
      <c r="AB38" s="59">
        <f>1.3</f>
        <v>1.3</v>
      </c>
      <c r="AC38" s="59" t="s">
        <v>88</v>
      </c>
      <c r="AD38" s="59">
        <f>0.53</f>
        <v>0.53</v>
      </c>
      <c r="AH38"/>
      <c r="AI38"/>
      <c r="AJ38"/>
      <c r="AK38"/>
      <c r="AL3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7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</row>
    <row r="39" spans="1:109" ht="18.75">
      <c r="A39" s="122" t="s">
        <v>95</v>
      </c>
      <c r="B39" s="89"/>
      <c r="C39" s="89"/>
      <c r="D39" s="89"/>
      <c r="E39" s="89"/>
      <c r="F39" s="89"/>
      <c r="G39" s="89"/>
      <c r="H39" s="143"/>
      <c r="I39" s="143"/>
      <c r="J39" s="89"/>
      <c r="K39" s="89"/>
      <c r="L39" s="89"/>
      <c r="M39" s="89"/>
      <c r="N39" s="89"/>
      <c r="O39" s="89"/>
      <c r="P39" s="89"/>
      <c r="Q39" s="89"/>
      <c r="R39" s="89"/>
      <c r="S39"/>
      <c r="T39"/>
      <c r="U39"/>
      <c r="V39" s="77"/>
      <c r="W39"/>
      <c r="X39"/>
      <c r="Y39" s="77"/>
      <c r="Z39"/>
      <c r="AA39" s="59" t="s">
        <v>86</v>
      </c>
      <c r="AB39" s="59">
        <f>2*8</f>
        <v>16</v>
      </c>
      <c r="AC39" s="59" t="s">
        <v>89</v>
      </c>
      <c r="AD39" s="59">
        <f>2*14</f>
        <v>28</v>
      </c>
      <c r="AH39"/>
      <c r="AI39"/>
      <c r="AJ39"/>
      <c r="AK39"/>
      <c r="AL39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7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</row>
    <row r="40" spans="1:109" ht="18.75">
      <c r="A40" s="117"/>
      <c r="B40" s="89"/>
      <c r="C40" s="89"/>
      <c r="D40" s="89"/>
      <c r="E40" s="89"/>
      <c r="F40" s="89"/>
      <c r="G40" s="89"/>
      <c r="H40" s="143"/>
      <c r="I40" s="143"/>
      <c r="J40" s="89"/>
      <c r="K40" s="89"/>
      <c r="L40" s="89"/>
      <c r="M40" s="89"/>
      <c r="N40" s="89"/>
      <c r="O40" s="89"/>
      <c r="P40" s="89"/>
      <c r="Q40" s="89"/>
      <c r="R40" s="89"/>
      <c r="S40"/>
      <c r="T40"/>
      <c r="U40"/>
      <c r="V40" s="77"/>
      <c r="W40"/>
      <c r="X40"/>
      <c r="Y40" s="77"/>
      <c r="Z40"/>
      <c r="AA40" s="59" t="s">
        <v>36</v>
      </c>
      <c r="AB40" s="59"/>
      <c r="AC40" s="59" t="s">
        <v>37</v>
      </c>
      <c r="AD40" s="59"/>
      <c r="AE40"/>
      <c r="AF40"/>
      <c r="AG40"/>
      <c r="AH40"/>
      <c r="AI40"/>
      <c r="AJ40"/>
      <c r="AK40"/>
      <c r="AL40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7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</row>
    <row r="41" spans="1:109" ht="18.75">
      <c r="A41" s="122" t="s">
        <v>96</v>
      </c>
      <c r="B41" s="89"/>
      <c r="C41" s="89"/>
      <c r="D41" s="89"/>
      <c r="E41" s="89"/>
      <c r="F41" s="89"/>
      <c r="G41" s="89"/>
      <c r="H41" s="143"/>
      <c r="I41" s="143"/>
      <c r="J41" s="89"/>
      <c r="K41" s="89"/>
      <c r="L41" s="89"/>
      <c r="M41" s="89"/>
      <c r="N41" s="89"/>
      <c r="O41" s="89"/>
      <c r="P41" s="89"/>
      <c r="Q41" s="89"/>
      <c r="R41" s="89"/>
      <c r="S41"/>
      <c r="T41"/>
      <c r="U41"/>
      <c r="V41" s="77"/>
      <c r="W41"/>
      <c r="X41"/>
      <c r="Y41" s="77"/>
      <c r="Z41"/>
      <c r="AA41" s="59" t="s">
        <v>14</v>
      </c>
      <c r="AB41" s="59" t="s">
        <v>15</v>
      </c>
      <c r="AC41" s="59" t="s">
        <v>14</v>
      </c>
      <c r="AD41" s="59" t="s">
        <v>15</v>
      </c>
      <c r="AE41"/>
      <c r="AF41"/>
      <c r="AG41"/>
      <c r="AH41"/>
      <c r="AI41"/>
      <c r="AJ41"/>
      <c r="AK41"/>
      <c r="AL41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7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</row>
    <row r="42" spans="1:109" ht="18.75">
      <c r="A42" s="182" t="s">
        <v>20</v>
      </c>
      <c r="B42" s="183"/>
      <c r="C42" s="183"/>
      <c r="D42" s="183"/>
      <c r="E42" s="183"/>
      <c r="F42" s="183"/>
      <c r="G42" s="183"/>
      <c r="H42" s="184"/>
      <c r="I42" s="184"/>
      <c r="J42" s="183"/>
      <c r="K42" s="183"/>
      <c r="L42" s="183"/>
      <c r="M42" s="183"/>
      <c r="N42" s="89"/>
      <c r="O42" s="89"/>
      <c r="P42" s="89"/>
      <c r="Q42" s="89"/>
      <c r="R42" s="89"/>
      <c r="S42"/>
      <c r="T42"/>
      <c r="U42"/>
      <c r="V42" s="77"/>
      <c r="W42"/>
      <c r="X42"/>
      <c r="Y42" s="77"/>
      <c r="Z42"/>
      <c r="AA42" s="59">
        <v>0</v>
      </c>
      <c r="AB42" s="59">
        <f>$AB$38*AA42+$AB$39</f>
        <v>16</v>
      </c>
      <c r="AC42" s="59">
        <v>0</v>
      </c>
      <c r="AD42" s="59">
        <f>$AD$38*AC42+$AD$39</f>
        <v>28</v>
      </c>
      <c r="AE42"/>
      <c r="AF42"/>
      <c r="AG42"/>
      <c r="AH42"/>
      <c r="AI42"/>
      <c r="AJ42"/>
      <c r="AK42"/>
      <c r="AL42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7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</row>
    <row r="43" spans="1:109" ht="18.75">
      <c r="A43" s="89"/>
      <c r="B43" s="89"/>
      <c r="C43" s="89"/>
      <c r="D43" s="89"/>
      <c r="E43" s="89"/>
      <c r="F43" s="89"/>
      <c r="G43" s="89"/>
      <c r="H43" s="143"/>
      <c r="I43" s="143"/>
      <c r="J43" s="89"/>
      <c r="K43" s="89"/>
      <c r="L43" s="89"/>
      <c r="M43" s="89"/>
      <c r="N43" s="89"/>
      <c r="O43" s="89"/>
      <c r="P43" s="89"/>
      <c r="Q43" s="89"/>
      <c r="R43" s="89"/>
      <c r="S43"/>
      <c r="T43"/>
      <c r="U43"/>
      <c r="V43" s="77"/>
      <c r="W43"/>
      <c r="X43"/>
      <c r="Y43" s="77"/>
      <c r="Z43"/>
      <c r="AA43" s="59">
        <v>100</v>
      </c>
      <c r="AB43" s="59">
        <f>$AB$38*AA43+$AB$39</f>
        <v>146</v>
      </c>
      <c r="AC43" s="59">
        <v>100</v>
      </c>
      <c r="AD43" s="59">
        <f>$AD$38*AC43+$AD$39</f>
        <v>81</v>
      </c>
      <c r="AE43"/>
      <c r="AF43"/>
      <c r="AG43"/>
      <c r="AH43"/>
      <c r="AI43"/>
      <c r="AJ43"/>
      <c r="AK43"/>
      <c r="AL43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7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</row>
    <row r="44" spans="1:109" ht="18.75">
      <c r="A44" s="182" t="s">
        <v>64</v>
      </c>
      <c r="B44" s="183"/>
      <c r="C44" s="183"/>
      <c r="D44" s="183"/>
      <c r="E44" s="183"/>
      <c r="F44" s="183"/>
      <c r="G44" s="183"/>
      <c r="H44" s="184"/>
      <c r="I44" s="184"/>
      <c r="J44" s="183"/>
      <c r="K44" s="183"/>
      <c r="L44" s="183"/>
      <c r="M44" s="183"/>
      <c r="O44" s="89"/>
      <c r="P44" s="89"/>
      <c r="Q44" s="89"/>
      <c r="R44" s="89"/>
      <c r="S44"/>
      <c r="T44"/>
      <c r="U44"/>
      <c r="V44" s="77"/>
      <c r="W44"/>
      <c r="X44"/>
      <c r="Y44" s="7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7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</row>
    <row r="45" spans="15:109" ht="18.75">
      <c r="O45" s="89"/>
      <c r="P45" s="89"/>
      <c r="Q45" s="89"/>
      <c r="R45" s="89"/>
      <c r="S45"/>
      <c r="T45"/>
      <c r="U45"/>
      <c r="V45" s="77"/>
      <c r="W45"/>
      <c r="X45"/>
      <c r="Y45" s="77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7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</row>
    <row r="46" spans="15:109" ht="18.75">
      <c r="O46" s="89"/>
      <c r="P46" s="89"/>
      <c r="Q46" s="89"/>
      <c r="R46" s="89"/>
      <c r="S46"/>
      <c r="T46"/>
      <c r="U46"/>
      <c r="V46" s="77"/>
      <c r="W46"/>
      <c r="X46"/>
      <c r="Y46" s="77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7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</row>
    <row r="47" spans="15:109" ht="18.75">
      <c r="O47" s="89"/>
      <c r="P47"/>
      <c r="Q47"/>
      <c r="R47"/>
      <c r="S47"/>
      <c r="T47"/>
      <c r="U47"/>
      <c r="V47" s="77"/>
      <c r="W47"/>
      <c r="X47"/>
      <c r="Y47" s="7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7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</row>
    <row r="48" spans="15:109" ht="18.75">
      <c r="O48" s="89"/>
      <c r="P48"/>
      <c r="Q48"/>
      <c r="R48"/>
      <c r="S48"/>
      <c r="T48"/>
      <c r="U48"/>
      <c r="V48" s="77"/>
      <c r="W48"/>
      <c r="X48"/>
      <c r="Y48" s="77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7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</row>
    <row r="49" spans="15:109" ht="18.75">
      <c r="O49" s="89"/>
      <c r="P49"/>
      <c r="Q49"/>
      <c r="R49"/>
      <c r="S49"/>
      <c r="T49"/>
      <c r="U49"/>
      <c r="V49" s="77"/>
      <c r="W49"/>
      <c r="X49"/>
      <c r="Y49" s="77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7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</row>
    <row r="50" spans="15:109" ht="18.75">
      <c r="O50" s="89"/>
      <c r="P50"/>
      <c r="Q50"/>
      <c r="R50"/>
      <c r="S50"/>
      <c r="T50"/>
      <c r="U50"/>
      <c r="V50" s="77"/>
      <c r="W50"/>
      <c r="X50"/>
      <c r="Y50" s="77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7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</row>
    <row r="51" spans="15:109" ht="18.75">
      <c r="O51" s="89"/>
      <c r="P51"/>
      <c r="Q51"/>
      <c r="R51"/>
      <c r="S51"/>
      <c r="T51"/>
      <c r="U51"/>
      <c r="V51" s="77"/>
      <c r="W51"/>
      <c r="X51"/>
      <c r="Y51" s="77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7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</row>
    <row r="52" spans="15:109" ht="18.75">
      <c r="O52" s="89"/>
      <c r="P52"/>
      <c r="Q52"/>
      <c r="R52"/>
      <c r="S52"/>
      <c r="T52"/>
      <c r="U52"/>
      <c r="V52" s="77"/>
      <c r="W52"/>
      <c r="X52"/>
      <c r="Y52" s="77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7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</row>
    <row r="53" spans="15:109" ht="18.75">
      <c r="O53" s="89"/>
      <c r="P53"/>
      <c r="Q53"/>
      <c r="R53"/>
      <c r="S53"/>
      <c r="T53"/>
      <c r="U53"/>
      <c r="V53" s="77"/>
      <c r="W53"/>
      <c r="X53"/>
      <c r="Y53" s="77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7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</row>
    <row r="54" spans="1:109" ht="18.75">
      <c r="A54" s="68"/>
      <c r="B54" s="68"/>
      <c r="C54" s="68"/>
      <c r="D54" s="68"/>
      <c r="E54" s="65"/>
      <c r="F54" s="64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5"/>
      <c r="S54" s="64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66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7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</row>
    <row r="55" spans="1:109" ht="18.75">
      <c r="A55" s="68"/>
      <c r="B55" s="68"/>
      <c r="C55" s="68"/>
      <c r="D55" s="68"/>
      <c r="E55" s="65"/>
      <c r="F55" s="64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5"/>
      <c r="S55" s="64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66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7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</row>
    <row r="56" spans="1:109" ht="18.75">
      <c r="A56" s="68"/>
      <c r="B56" s="68"/>
      <c r="C56" s="68"/>
      <c r="D56" s="68"/>
      <c r="E56" s="65"/>
      <c r="F56" s="64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5"/>
      <c r="S56" s="64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66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7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</row>
    <row r="57" spans="1:109" ht="18.75">
      <c r="A57" s="68"/>
      <c r="B57" s="68"/>
      <c r="C57" s="68"/>
      <c r="D57" s="68"/>
      <c r="E57" s="65"/>
      <c r="F57" s="64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5"/>
      <c r="S57" s="64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66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7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</row>
    <row r="58" spans="1:109" ht="18.75">
      <c r="A58" s="68"/>
      <c r="B58" s="68"/>
      <c r="C58" s="68"/>
      <c r="D58" s="68"/>
      <c r="E58" s="65"/>
      <c r="F58" s="64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5"/>
      <c r="S58" s="64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66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7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</row>
    <row r="59" spans="1:109" ht="18.75">
      <c r="A59" s="68"/>
      <c r="B59" s="68"/>
      <c r="C59" s="68"/>
      <c r="D59" s="68"/>
      <c r="E59" s="65"/>
      <c r="F59" s="64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5"/>
      <c r="S59" s="64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66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7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</row>
    <row r="60" spans="1:109" ht="18.75">
      <c r="A60" s="68"/>
      <c r="B60" s="68"/>
      <c r="C60" s="68"/>
      <c r="D60" s="68"/>
      <c r="E60" s="65"/>
      <c r="F60" s="64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5"/>
      <c r="S60" s="64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66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7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</row>
    <row r="61" spans="1:109" ht="18.75">
      <c r="A61" s="68"/>
      <c r="B61" s="68"/>
      <c r="C61" s="68"/>
      <c r="D61" s="68"/>
      <c r="E61" s="65"/>
      <c r="F61" s="64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5"/>
      <c r="S61" s="64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66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7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</row>
    <row r="62" spans="1:109" ht="18.75">
      <c r="A62" s="68"/>
      <c r="B62" s="68"/>
      <c r="C62" s="68"/>
      <c r="D62" s="68"/>
      <c r="E62" s="65"/>
      <c r="F62" s="64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5"/>
      <c r="S62" s="64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66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7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</row>
    <row r="63" spans="1:109" ht="18.75">
      <c r="A63" s="68"/>
      <c r="B63" s="68"/>
      <c r="C63" s="68"/>
      <c r="D63" s="68"/>
      <c r="E63" s="65"/>
      <c r="F63" s="64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5"/>
      <c r="S63" s="64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66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7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</row>
    <row r="64" spans="1:109" ht="18.75">
      <c r="A64" s="68"/>
      <c r="B64" s="68"/>
      <c r="C64" s="68"/>
      <c r="D64" s="68"/>
      <c r="E64" s="65"/>
      <c r="F64" s="64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5"/>
      <c r="S64" s="64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66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7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</row>
    <row r="65" spans="1:109" ht="18.75">
      <c r="A65" s="68"/>
      <c r="B65" s="68"/>
      <c r="C65" s="68"/>
      <c r="D65" s="68"/>
      <c r="E65" s="65"/>
      <c r="F65" s="64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5"/>
      <c r="S65" s="64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66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7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</row>
    <row r="66" spans="1:109" ht="18.75">
      <c r="A66" s="68"/>
      <c r="B66" s="68"/>
      <c r="C66" s="68"/>
      <c r="D66" s="68"/>
      <c r="E66" s="65"/>
      <c r="F66" s="64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5"/>
      <c r="S66" s="64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66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7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</row>
    <row r="67" spans="1:109" ht="18.75">
      <c r="A67" s="68"/>
      <c r="B67" s="68"/>
      <c r="C67" s="68"/>
      <c r="D67" s="68"/>
      <c r="E67" s="65"/>
      <c r="F67" s="64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5"/>
      <c r="S67" s="64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66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7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</row>
    <row r="68" spans="1:109" ht="18.75">
      <c r="A68" s="68"/>
      <c r="B68" s="68"/>
      <c r="C68" s="68"/>
      <c r="D68" s="68"/>
      <c r="E68" s="65"/>
      <c r="F68" s="64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5"/>
      <c r="S68" s="64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66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7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</row>
    <row r="69" spans="1:109" ht="18.75">
      <c r="A69" s="68"/>
      <c r="B69" s="68"/>
      <c r="C69" s="68"/>
      <c r="D69" s="68"/>
      <c r="E69" s="65"/>
      <c r="F69" s="64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5"/>
      <c r="S69" s="64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66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7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</row>
    <row r="70" spans="1:109" ht="18.75">
      <c r="A70" s="68"/>
      <c r="B70" s="68"/>
      <c r="C70" s="68"/>
      <c r="D70" s="68"/>
      <c r="E70" s="65"/>
      <c r="F70" s="64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5"/>
      <c r="S70" s="64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66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7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</row>
    <row r="71" spans="1:109" ht="18.75">
      <c r="A71" s="68"/>
      <c r="B71" s="68"/>
      <c r="C71" s="68"/>
      <c r="D71" s="68"/>
      <c r="E71" s="65"/>
      <c r="F71" s="64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5"/>
      <c r="S71" s="64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66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7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</row>
    <row r="72" spans="1:109" ht="18.75">
      <c r="A72" s="68"/>
      <c r="B72" s="68"/>
      <c r="C72" s="68"/>
      <c r="D72" s="68"/>
      <c r="E72" s="65"/>
      <c r="F72" s="64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5"/>
      <c r="S72" s="64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66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7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</row>
    <row r="73" spans="1:109" ht="18.75">
      <c r="A73" s="68"/>
      <c r="B73" s="68"/>
      <c r="C73" s="68"/>
      <c r="D73" s="68"/>
      <c r="E73" s="65"/>
      <c r="F73" s="64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5"/>
      <c r="S73" s="64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66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7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</row>
    <row r="74" spans="1:109" ht="18.75">
      <c r="A74" s="68"/>
      <c r="B74" s="68"/>
      <c r="C74" s="68"/>
      <c r="D74" s="68"/>
      <c r="E74" s="65"/>
      <c r="F74" s="64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5"/>
      <c r="S74" s="64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66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7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</row>
    <row r="75" spans="1:109" ht="18.75">
      <c r="A75" s="68"/>
      <c r="B75" s="68"/>
      <c r="C75" s="68"/>
      <c r="D75" s="68"/>
      <c r="E75" s="65"/>
      <c r="F75" s="64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5"/>
      <c r="S75" s="64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66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7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</row>
    <row r="76" spans="1:109" ht="18.75">
      <c r="A76" s="68"/>
      <c r="B76" s="68"/>
      <c r="C76" s="68"/>
      <c r="D76" s="68"/>
      <c r="E76" s="65"/>
      <c r="F76" s="64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5"/>
      <c r="S76" s="64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66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7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</row>
    <row r="77" spans="1:109" ht="18.75">
      <c r="A77" s="68"/>
      <c r="B77" s="68"/>
      <c r="C77" s="68"/>
      <c r="D77" s="68"/>
      <c r="E77" s="65"/>
      <c r="F77" s="64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5"/>
      <c r="S77" s="64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66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7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</row>
    <row r="78" spans="1:109" ht="18.75">
      <c r="A78" s="68"/>
      <c r="B78" s="68"/>
      <c r="C78" s="68"/>
      <c r="D78" s="68"/>
      <c r="E78" s="65"/>
      <c r="F78" s="64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5"/>
      <c r="S78" s="64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66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7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</row>
    <row r="79" spans="1:109" ht="18.75">
      <c r="A79" s="68"/>
      <c r="B79" s="68"/>
      <c r="C79" s="68"/>
      <c r="D79" s="68"/>
      <c r="E79" s="65"/>
      <c r="F79" s="64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5"/>
      <c r="S79" s="64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66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7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</row>
    <row r="80" spans="1:109" ht="18.75">
      <c r="A80" s="68"/>
      <c r="B80" s="68"/>
      <c r="C80" s="68"/>
      <c r="D80" s="68"/>
      <c r="E80" s="65"/>
      <c r="F80" s="64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5"/>
      <c r="S80" s="64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66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7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</row>
    <row r="81" spans="1:109" ht="18.75">
      <c r="A81" s="68"/>
      <c r="B81" s="68"/>
      <c r="C81" s="68"/>
      <c r="D81" s="68"/>
      <c r="E81" s="65"/>
      <c r="F81" s="64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5"/>
      <c r="S81" s="64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66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7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</row>
    <row r="82" spans="1:109" ht="18.75">
      <c r="A82" s="68"/>
      <c r="B82" s="68"/>
      <c r="C82" s="68"/>
      <c r="D82" s="68"/>
      <c r="E82" s="65"/>
      <c r="F82" s="64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5"/>
      <c r="S82" s="64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66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7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</row>
    <row r="83" spans="1:109" ht="18.75">
      <c r="A83" s="68"/>
      <c r="B83" s="68"/>
      <c r="C83" s="68"/>
      <c r="D83" s="68"/>
      <c r="E83" s="65"/>
      <c r="F83" s="64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5"/>
      <c r="S83" s="64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66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7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</row>
    <row r="84" spans="1:109" ht="18.75">
      <c r="A84" s="68"/>
      <c r="B84" s="68"/>
      <c r="C84" s="68"/>
      <c r="D84" s="68"/>
      <c r="E84" s="65"/>
      <c r="F84" s="64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5"/>
      <c r="S84" s="64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66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7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</row>
    <row r="85" spans="1:109" ht="18.75">
      <c r="A85" s="68"/>
      <c r="B85" s="68"/>
      <c r="C85" s="68"/>
      <c r="D85" s="68"/>
      <c r="E85" s="65"/>
      <c r="F85" s="64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5"/>
      <c r="S85" s="64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66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7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</row>
    <row r="86" spans="1:109" ht="18.75">
      <c r="A86" s="68"/>
      <c r="B86" s="68"/>
      <c r="C86" s="68"/>
      <c r="D86" s="68"/>
      <c r="E86" s="65"/>
      <c r="F86" s="64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5"/>
      <c r="S86" s="64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66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7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</row>
    <row r="87" spans="1:109" ht="18.75">
      <c r="A87" s="68"/>
      <c r="B87" s="68"/>
      <c r="C87" s="68"/>
      <c r="D87" s="68"/>
      <c r="E87" s="65"/>
      <c r="F87" s="64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5"/>
      <c r="S87" s="64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66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7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</row>
    <row r="88" spans="1:109" ht="18.75">
      <c r="A88" s="68"/>
      <c r="B88" s="68"/>
      <c r="C88" s="68"/>
      <c r="D88" s="68"/>
      <c r="E88" s="65"/>
      <c r="F88" s="64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5"/>
      <c r="S88" s="64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66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7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</row>
    <row r="89" spans="1:109" ht="18.75">
      <c r="A89" s="68"/>
      <c r="B89" s="68"/>
      <c r="C89" s="68"/>
      <c r="D89" s="68"/>
      <c r="E89" s="65"/>
      <c r="F89" s="64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5"/>
      <c r="S89" s="64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66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7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</row>
    <row r="90" spans="1:109" ht="18.75">
      <c r="A90" s="68"/>
      <c r="B90" s="68"/>
      <c r="C90" s="68"/>
      <c r="D90" s="68"/>
      <c r="E90" s="65"/>
      <c r="F90" s="64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5"/>
      <c r="S90" s="64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66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7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</row>
    <row r="91" spans="1:109" ht="18.75">
      <c r="A91" s="68"/>
      <c r="B91" s="68"/>
      <c r="C91" s="68"/>
      <c r="D91" s="68"/>
      <c r="E91" s="65"/>
      <c r="F91" s="64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5"/>
      <c r="S91" s="64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66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7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</row>
    <row r="92" spans="1:109" ht="18.75">
      <c r="A92" s="68"/>
      <c r="B92" s="68"/>
      <c r="C92" s="68"/>
      <c r="D92" s="68"/>
      <c r="E92" s="65"/>
      <c r="F92" s="64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5"/>
      <c r="S92" s="64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66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7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</row>
    <row r="93" spans="1:109" ht="18.75">
      <c r="A93" s="68"/>
      <c r="B93" s="68"/>
      <c r="C93" s="68"/>
      <c r="D93" s="68"/>
      <c r="E93" s="65"/>
      <c r="F93" s="64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5"/>
      <c r="S93" s="64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66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7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</row>
    <row r="94" spans="1:109" ht="18.75">
      <c r="A94" s="68"/>
      <c r="B94" s="68"/>
      <c r="C94" s="68"/>
      <c r="D94" s="68"/>
      <c r="E94" s="65"/>
      <c r="F94" s="64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5"/>
      <c r="S94" s="64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66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7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</row>
    <row r="95" spans="1:109" ht="18.75">
      <c r="A95" s="68"/>
      <c r="B95" s="68"/>
      <c r="C95" s="68"/>
      <c r="D95" s="68"/>
      <c r="E95" s="65"/>
      <c r="F95" s="64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5"/>
      <c r="S95" s="64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66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7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</row>
    <row r="96" spans="1:109" ht="18.75">
      <c r="A96" s="68"/>
      <c r="B96" s="68"/>
      <c r="C96" s="68"/>
      <c r="D96" s="68"/>
      <c r="E96" s="65"/>
      <c r="F96" s="64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5"/>
      <c r="S96" s="64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66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7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</row>
    <row r="97" spans="1:109" ht="18.75">
      <c r="A97" s="68"/>
      <c r="B97" s="68"/>
      <c r="C97" s="68"/>
      <c r="D97" s="68"/>
      <c r="E97" s="65"/>
      <c r="F97" s="64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5"/>
      <c r="S97" s="64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66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7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</row>
    <row r="98" spans="1:109" ht="18.75">
      <c r="A98" s="68"/>
      <c r="B98" s="68"/>
      <c r="C98" s="68"/>
      <c r="D98" s="68"/>
      <c r="E98" s="65"/>
      <c r="F98" s="64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5"/>
      <c r="S98" s="64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66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7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</row>
    <row r="99" spans="1:109" ht="18.75">
      <c r="A99" s="68"/>
      <c r="B99" s="68"/>
      <c r="C99" s="68"/>
      <c r="D99" s="68"/>
      <c r="E99" s="65"/>
      <c r="F99" s="64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5"/>
      <c r="S99" s="64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66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7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</row>
    <row r="100" spans="1:109" ht="18.75">
      <c r="A100" s="68"/>
      <c r="B100" s="68"/>
      <c r="C100" s="68"/>
      <c r="D100" s="68"/>
      <c r="E100" s="65"/>
      <c r="F100" s="64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5"/>
      <c r="S100" s="64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66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7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</row>
    <row r="101" spans="1:109" ht="18.75">
      <c r="A101" s="68"/>
      <c r="B101" s="68"/>
      <c r="C101" s="68"/>
      <c r="D101" s="68"/>
      <c r="E101" s="65"/>
      <c r="F101" s="64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5"/>
      <c r="S101" s="64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66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7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</row>
    <row r="102" spans="1:109" ht="18.75">
      <c r="A102" s="68"/>
      <c r="B102" s="68"/>
      <c r="C102" s="68"/>
      <c r="D102" s="68"/>
      <c r="E102" s="65"/>
      <c r="F102" s="64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5"/>
      <c r="S102" s="64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66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7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</row>
    <row r="103" spans="1:109" ht="18.75">
      <c r="A103" s="68"/>
      <c r="B103" s="68"/>
      <c r="C103" s="68"/>
      <c r="D103" s="68"/>
      <c r="E103" s="65"/>
      <c r="F103" s="64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5"/>
      <c r="S103" s="64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66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7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</row>
    <row r="104" spans="1:109" ht="18.75">
      <c r="A104" s="68"/>
      <c r="B104" s="68"/>
      <c r="C104" s="68"/>
      <c r="D104" s="68"/>
      <c r="E104" s="65"/>
      <c r="F104" s="64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5"/>
      <c r="S104" s="64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66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7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</row>
    <row r="105" spans="1:109" ht="18.75">
      <c r="A105" s="68"/>
      <c r="B105" s="68"/>
      <c r="C105" s="68"/>
      <c r="D105" s="68"/>
      <c r="E105" s="65"/>
      <c r="F105" s="64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5"/>
      <c r="S105" s="64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66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7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</row>
    <row r="106" spans="1:109" ht="18.75">
      <c r="A106" s="68"/>
      <c r="B106" s="68"/>
      <c r="C106" s="68"/>
      <c r="D106" s="68"/>
      <c r="E106" s="65"/>
      <c r="F106" s="64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5"/>
      <c r="S106" s="64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66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7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</row>
    <row r="107" spans="1:109" ht="18.75">
      <c r="A107" s="68"/>
      <c r="B107" s="68"/>
      <c r="C107" s="68"/>
      <c r="D107" s="68"/>
      <c r="E107" s="65"/>
      <c r="F107" s="64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5"/>
      <c r="S107" s="64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66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7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</row>
    <row r="108" spans="1:109" ht="18.75">
      <c r="A108" s="68"/>
      <c r="B108" s="68"/>
      <c r="C108" s="68"/>
      <c r="D108" s="68"/>
      <c r="E108" s="65"/>
      <c r="F108" s="64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5"/>
      <c r="S108" s="64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66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7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</row>
    <row r="109" spans="1:109" ht="18.75">
      <c r="A109" s="68"/>
      <c r="B109" s="68"/>
      <c r="C109" s="68"/>
      <c r="D109" s="68"/>
      <c r="E109" s="65"/>
      <c r="F109" s="64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5"/>
      <c r="S109" s="64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66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7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</row>
    <row r="110" spans="1:109" ht="18.75">
      <c r="A110" s="68"/>
      <c r="B110" s="68"/>
      <c r="C110" s="68"/>
      <c r="D110" s="68"/>
      <c r="E110" s="65"/>
      <c r="F110" s="64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5"/>
      <c r="S110" s="64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66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7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</row>
    <row r="111" spans="1:109" ht="18.75">
      <c r="A111" s="68"/>
      <c r="B111" s="68"/>
      <c r="C111" s="68"/>
      <c r="D111" s="68"/>
      <c r="E111" s="65"/>
      <c r="F111" s="64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5"/>
      <c r="S111" s="64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66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7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</row>
    <row r="112" spans="1:109" ht="18.75">
      <c r="A112" s="68"/>
      <c r="B112" s="68"/>
      <c r="C112" s="68"/>
      <c r="D112" s="68"/>
      <c r="E112" s="65"/>
      <c r="F112" s="64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5"/>
      <c r="S112" s="64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66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7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</row>
    <row r="113" spans="1:109" ht="18.75">
      <c r="A113" s="68"/>
      <c r="B113" s="68"/>
      <c r="C113" s="68"/>
      <c r="D113" s="68"/>
      <c r="E113" s="65"/>
      <c r="F113" s="64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5"/>
      <c r="S113" s="64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9"/>
      <c r="AK113" s="66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7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</row>
    <row r="114" spans="1:109" ht="18.75">
      <c r="A114" s="68"/>
      <c r="B114" s="68"/>
      <c r="C114" s="68"/>
      <c r="D114" s="68"/>
      <c r="E114" s="65"/>
      <c r="F114" s="64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5"/>
      <c r="S114" s="64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9"/>
      <c r="AK114" s="66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7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</row>
    <row r="115" spans="1:109" ht="18.75">
      <c r="A115" s="68"/>
      <c r="B115" s="68"/>
      <c r="C115" s="68"/>
      <c r="D115" s="68"/>
      <c r="E115" s="65"/>
      <c r="F115" s="64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5"/>
      <c r="S115" s="64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9"/>
      <c r="AK115" s="66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7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</row>
    <row r="116" spans="1:109" ht="18.75">
      <c r="A116" s="68"/>
      <c r="B116" s="68"/>
      <c r="C116" s="68"/>
      <c r="D116" s="68"/>
      <c r="E116" s="65"/>
      <c r="F116" s="64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5"/>
      <c r="S116" s="64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9"/>
      <c r="AK116" s="66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7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</row>
    <row r="117" spans="1:109" ht="18.75">
      <c r="A117" s="68"/>
      <c r="B117" s="68"/>
      <c r="C117" s="68"/>
      <c r="D117" s="68"/>
      <c r="E117" s="65"/>
      <c r="F117" s="64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5"/>
      <c r="S117" s="64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9"/>
      <c r="AK117" s="66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7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</row>
    <row r="118" spans="1:109" ht="18.75">
      <c r="A118" s="68"/>
      <c r="B118" s="68"/>
      <c r="C118" s="68"/>
      <c r="D118" s="68"/>
      <c r="E118" s="65"/>
      <c r="F118" s="64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5"/>
      <c r="S118" s="64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9"/>
      <c r="AK118" s="66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7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</row>
    <row r="119" spans="1:109" ht="18.75">
      <c r="A119" s="68"/>
      <c r="B119" s="68"/>
      <c r="C119" s="68"/>
      <c r="D119" s="68"/>
      <c r="E119" s="65"/>
      <c r="F119" s="64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5"/>
      <c r="S119" s="64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9"/>
      <c r="AK119" s="66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7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</row>
    <row r="120" spans="1:109" ht="18.75">
      <c r="A120" s="68"/>
      <c r="B120" s="68"/>
      <c r="C120" s="68"/>
      <c r="D120" s="68"/>
      <c r="E120" s="65"/>
      <c r="F120" s="64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5"/>
      <c r="S120" s="64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9"/>
      <c r="AK120" s="66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7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</row>
    <row r="121" spans="1:109" ht="18.75">
      <c r="A121" s="68"/>
      <c r="B121" s="68"/>
      <c r="C121" s="68"/>
      <c r="D121" s="68"/>
      <c r="E121" s="65"/>
      <c r="F121" s="64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5"/>
      <c r="S121" s="64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9"/>
      <c r="AK121" s="66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7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</row>
    <row r="122" spans="1:109" ht="18.75">
      <c r="A122" s="68"/>
      <c r="B122" s="68"/>
      <c r="C122" s="68"/>
      <c r="D122" s="68"/>
      <c r="E122" s="65"/>
      <c r="F122" s="64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5"/>
      <c r="S122" s="64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9"/>
      <c r="AK122" s="66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7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</row>
    <row r="123" spans="1:109" ht="18.75">
      <c r="A123" s="68"/>
      <c r="B123" s="68"/>
      <c r="C123" s="68"/>
      <c r="D123" s="68"/>
      <c r="E123" s="65"/>
      <c r="F123" s="64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5"/>
      <c r="S123" s="64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9"/>
      <c r="AK123" s="66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7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</row>
    <row r="124" spans="1:109" ht="18.75">
      <c r="A124" s="68"/>
      <c r="B124" s="68"/>
      <c r="C124" s="68"/>
      <c r="D124" s="68"/>
      <c r="E124" s="65"/>
      <c r="F124" s="64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5"/>
      <c r="S124" s="64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9"/>
      <c r="AK124" s="66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7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</row>
    <row r="125" spans="1:109" ht="18.75">
      <c r="A125" s="68"/>
      <c r="B125" s="68"/>
      <c r="C125" s="68"/>
      <c r="D125" s="68"/>
      <c r="E125" s="65"/>
      <c r="F125" s="64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5"/>
      <c r="S125" s="64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9"/>
      <c r="AK125" s="66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7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</row>
    <row r="126" spans="1:109" ht="18.75">
      <c r="A126" s="68"/>
      <c r="B126" s="68"/>
      <c r="C126" s="68"/>
      <c r="D126" s="68"/>
      <c r="E126" s="65"/>
      <c r="F126" s="64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5"/>
      <c r="S126" s="64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9"/>
      <c r="AK126" s="66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7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</row>
    <row r="127" spans="1:109" ht="18.75">
      <c r="A127" s="68"/>
      <c r="B127" s="68"/>
      <c r="C127" s="68"/>
      <c r="D127" s="68"/>
      <c r="E127" s="65"/>
      <c r="F127" s="64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5"/>
      <c r="S127" s="64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9"/>
      <c r="AK127" s="66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7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</row>
    <row r="128" spans="1:109" ht="18.75">
      <c r="A128" s="68"/>
      <c r="B128" s="68"/>
      <c r="C128" s="68"/>
      <c r="D128" s="68"/>
      <c r="E128" s="65"/>
      <c r="F128" s="64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5"/>
      <c r="S128" s="64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9"/>
      <c r="AK128" s="66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7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</row>
    <row r="129" spans="1:109" ht="18.75">
      <c r="A129" s="68"/>
      <c r="B129" s="68"/>
      <c r="C129" s="68"/>
      <c r="D129" s="68"/>
      <c r="E129" s="65"/>
      <c r="F129" s="64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5"/>
      <c r="S129" s="64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9"/>
      <c r="AK129" s="66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7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</row>
    <row r="130" spans="1:109" ht="18.75">
      <c r="A130" s="68"/>
      <c r="B130" s="68"/>
      <c r="C130" s="68"/>
      <c r="D130" s="68"/>
      <c r="E130" s="65"/>
      <c r="F130" s="64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5"/>
      <c r="S130" s="64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9"/>
      <c r="AK130" s="66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7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</row>
    <row r="131" spans="1:109" ht="18.75">
      <c r="A131" s="68"/>
      <c r="B131" s="68"/>
      <c r="C131" s="68"/>
      <c r="D131" s="68"/>
      <c r="E131" s="65"/>
      <c r="F131" s="64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5"/>
      <c r="S131" s="64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9"/>
      <c r="AK131" s="66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7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</row>
    <row r="132" spans="1:109" ht="18.75">
      <c r="A132" s="68"/>
      <c r="B132" s="68"/>
      <c r="C132" s="68"/>
      <c r="D132" s="68"/>
      <c r="E132" s="65"/>
      <c r="F132" s="64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5"/>
      <c r="S132" s="64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9"/>
      <c r="AK132" s="66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7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</row>
    <row r="133" spans="1:109" ht="18.75">
      <c r="A133" s="68"/>
      <c r="B133" s="68"/>
      <c r="C133" s="68"/>
      <c r="D133" s="68"/>
      <c r="E133" s="65"/>
      <c r="F133" s="64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5"/>
      <c r="S133" s="64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9"/>
      <c r="AK133" s="66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7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</row>
    <row r="134" spans="1:109" ht="18.75">
      <c r="A134" s="68"/>
      <c r="B134" s="68"/>
      <c r="C134" s="68"/>
      <c r="D134" s="68"/>
      <c r="E134" s="65"/>
      <c r="F134" s="64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5"/>
      <c r="S134" s="64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9"/>
      <c r="AK134" s="66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7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</row>
    <row r="135" spans="1:109" ht="18.75">
      <c r="A135" s="68"/>
      <c r="B135" s="68"/>
      <c r="C135" s="68"/>
      <c r="D135" s="68"/>
      <c r="E135" s="65"/>
      <c r="F135" s="64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5"/>
      <c r="S135" s="64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9"/>
      <c r="AK135" s="66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7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</row>
    <row r="136" spans="1:109" ht="18.75">
      <c r="A136" s="68"/>
      <c r="B136" s="68"/>
      <c r="C136" s="68"/>
      <c r="D136" s="68"/>
      <c r="E136" s="65"/>
      <c r="F136" s="64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5"/>
      <c r="S136" s="64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9"/>
      <c r="AK136" s="66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7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</row>
    <row r="137" spans="1:109" ht="18.75">
      <c r="A137" s="68"/>
      <c r="B137" s="68"/>
      <c r="C137" s="68"/>
      <c r="D137" s="68"/>
      <c r="E137" s="65"/>
      <c r="F137" s="64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5"/>
      <c r="S137" s="64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9"/>
      <c r="AK137" s="66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7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</row>
    <row r="138" spans="1:109" ht="18.75">
      <c r="A138" s="68"/>
      <c r="B138" s="68"/>
      <c r="C138" s="68"/>
      <c r="D138" s="68"/>
      <c r="E138" s="65"/>
      <c r="F138" s="64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5"/>
      <c r="S138" s="64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9"/>
      <c r="AK138" s="66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7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</row>
    <row r="139" spans="1:109" ht="18.75">
      <c r="A139" s="68"/>
      <c r="B139" s="68"/>
      <c r="C139" s="68"/>
      <c r="D139" s="68"/>
      <c r="E139" s="65"/>
      <c r="F139" s="64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5"/>
      <c r="S139" s="64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9"/>
      <c r="AK139" s="66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7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</row>
    <row r="140" spans="1:109" ht="18.75">
      <c r="A140" s="68"/>
      <c r="B140" s="68"/>
      <c r="C140" s="68"/>
      <c r="D140" s="68"/>
      <c r="E140" s="65"/>
      <c r="F140" s="64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5"/>
      <c r="S140" s="64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9"/>
      <c r="AK140" s="66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7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</row>
    <row r="141" spans="1:109" ht="18.75">
      <c r="A141" s="68"/>
      <c r="B141" s="68"/>
      <c r="C141" s="68"/>
      <c r="D141" s="68"/>
      <c r="E141" s="65"/>
      <c r="F141" s="64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5"/>
      <c r="S141" s="64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9"/>
      <c r="AK141" s="66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7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</row>
    <row r="142" spans="1:109" ht="18.75">
      <c r="A142" s="68"/>
      <c r="B142" s="68"/>
      <c r="C142" s="68"/>
      <c r="D142" s="68"/>
      <c r="E142" s="65"/>
      <c r="F142" s="64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5"/>
      <c r="S142" s="64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9"/>
      <c r="AK142" s="66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7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</row>
    <row r="143" spans="1:109" ht="18.75">
      <c r="A143" s="68"/>
      <c r="B143" s="68"/>
      <c r="C143" s="68"/>
      <c r="D143" s="68"/>
      <c r="E143" s="65"/>
      <c r="F143" s="64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5"/>
      <c r="S143" s="64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9"/>
      <c r="AK143" s="66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7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</row>
    <row r="144" spans="1:109" ht="18.75">
      <c r="A144" s="68"/>
      <c r="B144" s="68"/>
      <c r="C144" s="68"/>
      <c r="D144" s="68"/>
      <c r="E144" s="65"/>
      <c r="F144" s="64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5"/>
      <c r="S144" s="64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9"/>
      <c r="AK144" s="66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7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</row>
    <row r="145" spans="1:109" ht="18.75">
      <c r="A145" s="68"/>
      <c r="B145" s="68"/>
      <c r="C145" s="68"/>
      <c r="D145" s="68"/>
      <c r="E145" s="65"/>
      <c r="F145" s="64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5"/>
      <c r="S145" s="64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9"/>
      <c r="AK145" s="66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7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</row>
    <row r="146" spans="1:109" ht="18.75">
      <c r="A146" s="68"/>
      <c r="B146" s="68"/>
      <c r="C146" s="68"/>
      <c r="D146" s="68"/>
      <c r="E146" s="65"/>
      <c r="F146" s="64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5"/>
      <c r="S146" s="64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9"/>
      <c r="AK146" s="66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7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</row>
    <row r="147" spans="1:109" ht="18.75">
      <c r="A147" s="68"/>
      <c r="B147" s="68"/>
      <c r="C147" s="68"/>
      <c r="D147" s="68"/>
      <c r="E147" s="65"/>
      <c r="F147" s="64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4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9"/>
      <c r="AK147" s="66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7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</row>
    <row r="148" spans="1:109" ht="18.75">
      <c r="A148" s="68"/>
      <c r="B148" s="68"/>
      <c r="C148" s="68"/>
      <c r="D148" s="68"/>
      <c r="E148" s="65"/>
      <c r="F148" s="64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5"/>
      <c r="S148" s="64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9"/>
      <c r="AK148" s="66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7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</row>
    <row r="149" spans="1:109" ht="18.75">
      <c r="A149" s="68"/>
      <c r="B149" s="68"/>
      <c r="C149" s="68"/>
      <c r="D149" s="68"/>
      <c r="E149" s="65"/>
      <c r="F149" s="64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5"/>
      <c r="S149" s="64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9"/>
      <c r="AK149" s="66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7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</row>
    <row r="150" spans="1:109" ht="18.75">
      <c r="A150" s="68"/>
      <c r="B150" s="68"/>
      <c r="C150" s="68"/>
      <c r="D150" s="68"/>
      <c r="E150" s="65"/>
      <c r="F150" s="64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5"/>
      <c r="S150" s="64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9"/>
      <c r="AK150" s="66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7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</row>
    <row r="151" spans="1:109" ht="18.75">
      <c r="A151" s="68"/>
      <c r="B151" s="68"/>
      <c r="C151" s="68"/>
      <c r="D151" s="68"/>
      <c r="E151" s="65"/>
      <c r="F151" s="64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5"/>
      <c r="S151" s="64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9"/>
      <c r="AK151" s="66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7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</row>
    <row r="152" spans="1:109" ht="18.75">
      <c r="A152" s="68"/>
      <c r="B152" s="68"/>
      <c r="C152" s="68"/>
      <c r="D152" s="68"/>
      <c r="E152" s="65"/>
      <c r="F152" s="64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5"/>
      <c r="S152" s="64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9"/>
      <c r="AK152" s="66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7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</row>
    <row r="153" spans="1:109" ht="18.75">
      <c r="A153" s="68"/>
      <c r="B153" s="68"/>
      <c r="C153" s="68"/>
      <c r="D153" s="68"/>
      <c r="E153" s="65"/>
      <c r="F153" s="64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5"/>
      <c r="S153" s="64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9"/>
      <c r="AK153" s="66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7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68"/>
    </row>
    <row r="154" spans="1:109" ht="18.75">
      <c r="A154" s="68"/>
      <c r="B154" s="68"/>
      <c r="C154" s="68"/>
      <c r="D154" s="68"/>
      <c r="E154" s="65"/>
      <c r="F154" s="64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5"/>
      <c r="S154" s="64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9"/>
      <c r="AK154" s="66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7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</row>
    <row r="155" spans="1:109" ht="18.75">
      <c r="A155" s="68"/>
      <c r="B155" s="68"/>
      <c r="C155" s="68"/>
      <c r="D155" s="68"/>
      <c r="E155" s="65"/>
      <c r="F155" s="64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5"/>
      <c r="S155" s="64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9"/>
      <c r="AK155" s="66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7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  <c r="CQ155" s="68"/>
      <c r="CR155" s="68"/>
      <c r="CS155" s="68"/>
      <c r="CT155" s="68"/>
      <c r="CU155" s="68"/>
      <c r="CV155" s="68"/>
      <c r="CW155" s="68"/>
      <c r="CX155" s="68"/>
      <c r="CY155" s="68"/>
      <c r="CZ155" s="68"/>
      <c r="DA155" s="68"/>
      <c r="DB155" s="68"/>
      <c r="DC155" s="68"/>
      <c r="DD155" s="68"/>
      <c r="DE155" s="68"/>
    </row>
    <row r="156" spans="1:109" ht="18.75">
      <c r="A156" s="68"/>
      <c r="B156" s="68"/>
      <c r="C156" s="68"/>
      <c r="D156" s="68"/>
      <c r="E156" s="65"/>
      <c r="F156" s="64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5"/>
      <c r="S156" s="64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9"/>
      <c r="AK156" s="66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7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</row>
    <row r="157" spans="1:109" ht="18.75">
      <c r="A157" s="68"/>
      <c r="B157" s="68"/>
      <c r="C157" s="68"/>
      <c r="D157" s="68"/>
      <c r="E157" s="65"/>
      <c r="F157" s="64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5"/>
      <c r="S157" s="64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9"/>
      <c r="AK157" s="66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7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</row>
    <row r="158" spans="1:109" ht="18.75">
      <c r="A158" s="68"/>
      <c r="B158" s="68"/>
      <c r="C158" s="68"/>
      <c r="D158" s="68"/>
      <c r="E158" s="65"/>
      <c r="F158" s="64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5"/>
      <c r="S158" s="64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9"/>
      <c r="AK158" s="66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7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</row>
    <row r="159" spans="1:109" ht="18.75">
      <c r="A159" s="68"/>
      <c r="B159" s="68"/>
      <c r="C159" s="68"/>
      <c r="D159" s="68"/>
      <c r="E159" s="65"/>
      <c r="F159" s="64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5"/>
      <c r="S159" s="64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9"/>
      <c r="AK159" s="66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7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  <c r="DE159" s="68"/>
    </row>
    <row r="160" spans="1:109" ht="18.75">
      <c r="A160" s="68"/>
      <c r="B160" s="68"/>
      <c r="C160" s="68"/>
      <c r="D160" s="68"/>
      <c r="E160" s="65"/>
      <c r="F160" s="64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5"/>
      <c r="S160" s="64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9"/>
      <c r="AK160" s="66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7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</row>
    <row r="161" spans="1:109" ht="18.75">
      <c r="A161" s="68"/>
      <c r="B161" s="68"/>
      <c r="C161" s="68"/>
      <c r="D161" s="68"/>
      <c r="E161" s="65"/>
      <c r="F161" s="64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5"/>
      <c r="S161" s="64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9"/>
      <c r="AK161" s="66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7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</row>
    <row r="162" spans="1:109" ht="18.75">
      <c r="A162" s="68"/>
      <c r="B162" s="68"/>
      <c r="C162" s="68"/>
      <c r="D162" s="68"/>
      <c r="E162" s="65"/>
      <c r="F162" s="64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5"/>
      <c r="S162" s="64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9"/>
      <c r="AK162" s="66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7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</row>
    <row r="163" spans="1:109" ht="18.75">
      <c r="A163" s="68"/>
      <c r="B163" s="68"/>
      <c r="C163" s="68"/>
      <c r="D163" s="68"/>
      <c r="E163" s="65"/>
      <c r="F163" s="64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5"/>
      <c r="S163" s="64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9"/>
      <c r="AK163" s="66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7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8"/>
    </row>
    <row r="164" spans="1:109" ht="18.75">
      <c r="A164" s="68"/>
      <c r="B164" s="68"/>
      <c r="C164" s="68"/>
      <c r="D164" s="68"/>
      <c r="E164" s="65"/>
      <c r="F164" s="64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5"/>
      <c r="S164" s="64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9"/>
      <c r="AK164" s="66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7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</row>
    <row r="165" spans="1:109" ht="18.75">
      <c r="A165" s="68"/>
      <c r="B165" s="68"/>
      <c r="C165" s="68"/>
      <c r="D165" s="68"/>
      <c r="E165" s="65"/>
      <c r="F165" s="64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5"/>
      <c r="S165" s="64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9"/>
      <c r="AK165" s="66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7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</row>
    <row r="166" spans="1:109" ht="18.75">
      <c r="A166" s="68"/>
      <c r="B166" s="68"/>
      <c r="C166" s="68"/>
      <c r="D166" s="68"/>
      <c r="E166" s="65"/>
      <c r="F166" s="64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5"/>
      <c r="S166" s="64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9"/>
      <c r="AK166" s="66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7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8"/>
      <c r="DE166" s="68"/>
    </row>
    <row r="167" spans="1:109" ht="18.75">
      <c r="A167" s="68"/>
      <c r="B167" s="68"/>
      <c r="C167" s="68"/>
      <c r="D167" s="68"/>
      <c r="E167" s="65"/>
      <c r="F167" s="64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5"/>
      <c r="S167" s="64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9"/>
      <c r="AK167" s="66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7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</row>
    <row r="168" spans="1:109" ht="18.75">
      <c r="A168" s="68"/>
      <c r="B168" s="68"/>
      <c r="C168" s="68"/>
      <c r="D168" s="68"/>
      <c r="E168" s="65"/>
      <c r="F168" s="64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5"/>
      <c r="S168" s="64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9"/>
      <c r="AK168" s="66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7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</row>
    <row r="169" spans="1:109" ht="18.75">
      <c r="A169" s="68"/>
      <c r="B169" s="68"/>
      <c r="C169" s="68"/>
      <c r="D169" s="68"/>
      <c r="E169" s="65"/>
      <c r="F169" s="64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5"/>
      <c r="S169" s="64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9"/>
      <c r="AK169" s="66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7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</row>
    <row r="170" spans="1:109" ht="18.75">
      <c r="A170" s="68"/>
      <c r="B170" s="68"/>
      <c r="C170" s="68"/>
      <c r="D170" s="68"/>
      <c r="E170" s="65"/>
      <c r="F170" s="64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5"/>
      <c r="S170" s="64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9"/>
      <c r="AK170" s="66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7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</row>
    <row r="171" spans="1:109" ht="18.75">
      <c r="A171" s="68"/>
      <c r="B171" s="68"/>
      <c r="C171" s="68"/>
      <c r="D171" s="68"/>
      <c r="E171" s="65"/>
      <c r="F171" s="64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5"/>
      <c r="S171" s="64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9"/>
      <c r="AK171" s="66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7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</row>
    <row r="172" spans="1:109" ht="18.75">
      <c r="A172" s="68"/>
      <c r="B172" s="68"/>
      <c r="C172" s="68"/>
      <c r="D172" s="68"/>
      <c r="E172" s="65"/>
      <c r="F172" s="64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5"/>
      <c r="S172" s="64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9"/>
      <c r="AK172" s="66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7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8"/>
      <c r="DE172" s="68"/>
    </row>
    <row r="173" spans="1:109" ht="18.75">
      <c r="A173" s="68"/>
      <c r="B173" s="68"/>
      <c r="C173" s="68"/>
      <c r="D173" s="68"/>
      <c r="E173" s="65"/>
      <c r="F173" s="64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5"/>
      <c r="S173" s="64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9"/>
      <c r="AK173" s="66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7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8"/>
      <c r="DD173" s="68"/>
      <c r="DE173" s="68"/>
    </row>
    <row r="174" spans="1:109" ht="18.75">
      <c r="A174" s="68"/>
      <c r="B174" s="68"/>
      <c r="C174" s="68"/>
      <c r="D174" s="68"/>
      <c r="E174" s="65"/>
      <c r="F174" s="64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5"/>
      <c r="S174" s="64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9"/>
      <c r="AK174" s="66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7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8"/>
    </row>
    <row r="175" spans="1:109" ht="18.75">
      <c r="A175" s="68"/>
      <c r="B175" s="68"/>
      <c r="C175" s="68"/>
      <c r="D175" s="68"/>
      <c r="E175" s="65"/>
      <c r="F175" s="64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5"/>
      <c r="S175" s="64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9"/>
      <c r="AK175" s="66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7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68"/>
      <c r="CY175" s="68"/>
      <c r="CZ175" s="68"/>
      <c r="DA175" s="68"/>
      <c r="DB175" s="68"/>
      <c r="DC175" s="68"/>
      <c r="DD175" s="68"/>
      <c r="DE175" s="68"/>
    </row>
    <row r="176" spans="1:109" ht="18.75">
      <c r="A176" s="68"/>
      <c r="B176" s="68"/>
      <c r="C176" s="68"/>
      <c r="D176" s="68"/>
      <c r="E176" s="65"/>
      <c r="F176" s="64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5"/>
      <c r="S176" s="64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9"/>
      <c r="AK176" s="66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7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8"/>
    </row>
    <row r="177" spans="1:109" ht="18.75">
      <c r="A177" s="68"/>
      <c r="B177" s="68"/>
      <c r="C177" s="68"/>
      <c r="D177" s="68"/>
      <c r="E177" s="65"/>
      <c r="F177" s="64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5"/>
      <c r="S177" s="64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9"/>
      <c r="AK177" s="66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7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8"/>
      <c r="DE177" s="68"/>
    </row>
    <row r="178" spans="1:109" ht="18.75">
      <c r="A178" s="68"/>
      <c r="B178" s="68"/>
      <c r="C178" s="68"/>
      <c r="D178" s="68"/>
      <c r="E178" s="65"/>
      <c r="F178" s="64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5"/>
      <c r="S178" s="64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9"/>
      <c r="AK178" s="66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7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8"/>
    </row>
    <row r="179" spans="1:109" ht="18.75">
      <c r="A179" s="68"/>
      <c r="B179" s="68"/>
      <c r="C179" s="68"/>
      <c r="D179" s="68"/>
      <c r="E179" s="65"/>
      <c r="F179" s="64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5"/>
      <c r="S179" s="64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9"/>
      <c r="AK179" s="66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7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</row>
    <row r="180" spans="1:109" ht="18.75">
      <c r="A180" s="68"/>
      <c r="B180" s="68"/>
      <c r="C180" s="68"/>
      <c r="D180" s="68"/>
      <c r="E180" s="65"/>
      <c r="F180" s="64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5"/>
      <c r="S180" s="64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9"/>
      <c r="AK180" s="66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7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</row>
    <row r="181" spans="1:109" ht="18.75">
      <c r="A181" s="68"/>
      <c r="B181" s="68"/>
      <c r="C181" s="68"/>
      <c r="D181" s="68"/>
      <c r="E181" s="65"/>
      <c r="F181" s="64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5"/>
      <c r="S181" s="64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9"/>
      <c r="AK181" s="66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7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</row>
    <row r="182" spans="1:109" ht="18.75">
      <c r="A182" s="68"/>
      <c r="B182" s="68"/>
      <c r="C182" s="68"/>
      <c r="D182" s="68"/>
      <c r="E182" s="65"/>
      <c r="F182" s="64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5"/>
      <c r="S182" s="64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9"/>
      <c r="AK182" s="66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7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  <c r="DE182" s="68"/>
    </row>
    <row r="183" spans="1:109" ht="18.75">
      <c r="A183" s="68"/>
      <c r="B183" s="68"/>
      <c r="C183" s="68"/>
      <c r="D183" s="68"/>
      <c r="E183" s="65"/>
      <c r="F183" s="64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5"/>
      <c r="S183" s="64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9"/>
      <c r="AK183" s="66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7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</row>
    <row r="184" spans="1:109" ht="18.75">
      <c r="A184" s="68"/>
      <c r="B184" s="68"/>
      <c r="C184" s="68"/>
      <c r="D184" s="68"/>
      <c r="E184" s="65"/>
      <c r="F184" s="64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5"/>
      <c r="S184" s="64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9"/>
      <c r="AK184" s="66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7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</row>
    <row r="185" spans="1:109" ht="18.75">
      <c r="A185" s="68"/>
      <c r="B185" s="68"/>
      <c r="C185" s="68"/>
      <c r="D185" s="68"/>
      <c r="E185" s="65"/>
      <c r="F185" s="64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5"/>
      <c r="S185" s="64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9"/>
      <c r="AK185" s="66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7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  <c r="DB185" s="68"/>
      <c r="DC185" s="68"/>
      <c r="DD185" s="68"/>
      <c r="DE185" s="68"/>
    </row>
    <row r="186" spans="1:109" ht="18.75">
      <c r="A186" s="68"/>
      <c r="B186" s="68"/>
      <c r="C186" s="68"/>
      <c r="D186" s="68"/>
      <c r="E186" s="65"/>
      <c r="F186" s="64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5"/>
      <c r="S186" s="64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9"/>
      <c r="AK186" s="66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7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</row>
    <row r="187" spans="1:109" ht="18.75">
      <c r="A187" s="68"/>
      <c r="B187" s="68"/>
      <c r="C187" s="68"/>
      <c r="D187" s="68"/>
      <c r="E187" s="65"/>
      <c r="F187" s="64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5"/>
      <c r="S187" s="64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9"/>
      <c r="AK187" s="66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7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</row>
    <row r="188" spans="1:109" ht="18.75">
      <c r="A188" s="68"/>
      <c r="B188" s="68"/>
      <c r="C188" s="68"/>
      <c r="D188" s="68"/>
      <c r="E188" s="65"/>
      <c r="F188" s="64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5"/>
      <c r="S188" s="64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9"/>
      <c r="AK188" s="66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7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</row>
    <row r="189" spans="1:109" ht="18.75">
      <c r="A189" s="68"/>
      <c r="B189" s="68"/>
      <c r="C189" s="68"/>
      <c r="D189" s="68"/>
      <c r="E189" s="65"/>
      <c r="F189" s="64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5"/>
      <c r="S189" s="64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9"/>
      <c r="AK189" s="66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7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</row>
    <row r="190" spans="1:109" ht="18.75">
      <c r="A190" s="68"/>
      <c r="B190" s="68"/>
      <c r="C190" s="68"/>
      <c r="D190" s="68"/>
      <c r="E190" s="65"/>
      <c r="F190" s="64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5"/>
      <c r="S190" s="64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9"/>
      <c r="AK190" s="66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7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8"/>
      <c r="CW190" s="68"/>
      <c r="CX190" s="68"/>
      <c r="CY190" s="68"/>
      <c r="CZ190" s="68"/>
      <c r="DA190" s="68"/>
      <c r="DB190" s="68"/>
      <c r="DC190" s="68"/>
      <c r="DD190" s="68"/>
      <c r="DE190" s="68"/>
    </row>
    <row r="191" spans="1:109" ht="18.75">
      <c r="A191" s="68"/>
      <c r="B191" s="68"/>
      <c r="C191" s="68"/>
      <c r="D191" s="68"/>
      <c r="E191" s="65"/>
      <c r="F191" s="64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5"/>
      <c r="S191" s="64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9"/>
      <c r="AK191" s="66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7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</row>
    <row r="192" spans="1:109" ht="18.75">
      <c r="A192" s="68"/>
      <c r="B192" s="68"/>
      <c r="C192" s="68"/>
      <c r="D192" s="68"/>
      <c r="E192" s="65"/>
      <c r="F192" s="64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5"/>
      <c r="S192" s="64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9"/>
      <c r="AK192" s="66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7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  <c r="CY192" s="68"/>
      <c r="CZ192" s="68"/>
      <c r="DA192" s="68"/>
      <c r="DB192" s="68"/>
      <c r="DC192" s="68"/>
      <c r="DD192" s="68"/>
      <c r="DE192" s="68"/>
    </row>
    <row r="193" spans="1:109" ht="18.75">
      <c r="A193" s="68"/>
      <c r="B193" s="68"/>
      <c r="C193" s="68"/>
      <c r="D193" s="68"/>
      <c r="E193" s="65"/>
      <c r="F193" s="64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5"/>
      <c r="S193" s="64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9"/>
      <c r="AK193" s="66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7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8"/>
    </row>
    <row r="194" spans="1:109" ht="18.75">
      <c r="A194" s="68"/>
      <c r="B194" s="68"/>
      <c r="C194" s="68"/>
      <c r="D194" s="68"/>
      <c r="E194" s="65"/>
      <c r="F194" s="64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5"/>
      <c r="S194" s="64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9"/>
      <c r="AK194" s="66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7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</row>
    <row r="195" spans="1:109" ht="18.75">
      <c r="A195" s="68"/>
      <c r="B195" s="68"/>
      <c r="C195" s="68"/>
      <c r="D195" s="68"/>
      <c r="E195" s="65"/>
      <c r="F195" s="64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5"/>
      <c r="S195" s="64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9"/>
      <c r="AK195" s="66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7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</row>
    <row r="196" spans="1:109" ht="18.75">
      <c r="A196" s="68"/>
      <c r="B196" s="68"/>
      <c r="C196" s="68"/>
      <c r="D196" s="68"/>
      <c r="E196" s="65"/>
      <c r="F196" s="64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5"/>
      <c r="S196" s="64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9"/>
      <c r="AK196" s="66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7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8"/>
      <c r="DD196" s="68"/>
      <c r="DE196" s="68"/>
    </row>
    <row r="197" spans="1:109" ht="18.75">
      <c r="A197" s="68"/>
      <c r="B197" s="68"/>
      <c r="C197" s="68"/>
      <c r="D197" s="68"/>
      <c r="E197" s="65"/>
      <c r="F197" s="64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5"/>
      <c r="S197" s="64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9"/>
      <c r="AK197" s="66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7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</row>
    <row r="198" spans="1:109" ht="18.75">
      <c r="A198" s="68"/>
      <c r="B198" s="68"/>
      <c r="C198" s="68"/>
      <c r="D198" s="68"/>
      <c r="E198" s="65"/>
      <c r="F198" s="64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5"/>
      <c r="S198" s="64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9"/>
      <c r="AK198" s="66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7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8"/>
    </row>
    <row r="199" spans="1:109" ht="18.75">
      <c r="A199" s="68"/>
      <c r="B199" s="68"/>
      <c r="C199" s="68"/>
      <c r="D199" s="68"/>
      <c r="E199" s="65"/>
      <c r="F199" s="64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5"/>
      <c r="S199" s="64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9"/>
      <c r="AK199" s="66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7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</row>
    <row r="200" spans="1:109" ht="18.75">
      <c r="A200" s="68"/>
      <c r="B200" s="68"/>
      <c r="C200" s="68"/>
      <c r="D200" s="68"/>
      <c r="E200" s="65"/>
      <c r="F200" s="64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5"/>
      <c r="S200" s="64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9"/>
      <c r="AK200" s="66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7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  <c r="CZ200" s="68"/>
      <c r="DA200" s="68"/>
      <c r="DB200" s="68"/>
      <c r="DC200" s="68"/>
      <c r="DD200" s="68"/>
      <c r="DE200" s="68"/>
    </row>
    <row r="201" spans="1:109" ht="18.75">
      <c r="A201" s="68"/>
      <c r="B201" s="68"/>
      <c r="C201" s="68"/>
      <c r="D201" s="68"/>
      <c r="E201" s="65"/>
      <c r="F201" s="64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5"/>
      <c r="S201" s="64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9"/>
      <c r="AK201" s="66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7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  <c r="CY201" s="68"/>
      <c r="CZ201" s="68"/>
      <c r="DA201" s="68"/>
      <c r="DB201" s="68"/>
      <c r="DC201" s="68"/>
      <c r="DD201" s="68"/>
      <c r="DE201" s="68"/>
    </row>
    <row r="202" spans="1:109" ht="18.75">
      <c r="A202" s="68"/>
      <c r="B202" s="68"/>
      <c r="C202" s="68"/>
      <c r="D202" s="68"/>
      <c r="E202" s="65"/>
      <c r="F202" s="64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5"/>
      <c r="S202" s="64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9"/>
      <c r="AK202" s="66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7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  <c r="CZ202" s="68"/>
      <c r="DA202" s="68"/>
      <c r="DB202" s="68"/>
      <c r="DC202" s="68"/>
      <c r="DD202" s="68"/>
      <c r="DE202" s="68"/>
    </row>
    <row r="203" spans="1:109" ht="18.75">
      <c r="A203" s="68"/>
      <c r="B203" s="68"/>
      <c r="C203" s="68"/>
      <c r="D203" s="68"/>
      <c r="E203" s="65"/>
      <c r="F203" s="64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5"/>
      <c r="S203" s="64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9"/>
      <c r="AK203" s="66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7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8"/>
      <c r="CW203" s="68"/>
      <c r="CX203" s="68"/>
      <c r="CY203" s="68"/>
      <c r="CZ203" s="68"/>
      <c r="DA203" s="68"/>
      <c r="DB203" s="68"/>
      <c r="DC203" s="68"/>
      <c r="DD203" s="68"/>
      <c r="DE203" s="68"/>
    </row>
    <row r="204" spans="1:109" ht="18.75">
      <c r="A204" s="68"/>
      <c r="B204" s="68"/>
      <c r="C204" s="68"/>
      <c r="D204" s="68"/>
      <c r="E204" s="65"/>
      <c r="F204" s="64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5"/>
      <c r="S204" s="64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9"/>
      <c r="AK204" s="66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7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  <c r="CZ204" s="68"/>
      <c r="DA204" s="68"/>
      <c r="DB204" s="68"/>
      <c r="DC204" s="68"/>
      <c r="DD204" s="68"/>
      <c r="DE204" s="68"/>
    </row>
    <row r="205" spans="1:109" ht="18.75">
      <c r="A205" s="68"/>
      <c r="B205" s="68"/>
      <c r="C205" s="68"/>
      <c r="D205" s="68"/>
      <c r="E205" s="65"/>
      <c r="F205" s="64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5"/>
      <c r="S205" s="64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9"/>
      <c r="AK205" s="66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7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8"/>
    </row>
    <row r="206" spans="1:109" ht="18.75">
      <c r="A206" s="68"/>
      <c r="B206" s="68"/>
      <c r="C206" s="68"/>
      <c r="D206" s="68"/>
      <c r="E206" s="65"/>
      <c r="F206" s="64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5"/>
      <c r="S206" s="64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9"/>
      <c r="AK206" s="66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7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C206" s="68"/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  <c r="CS206" s="68"/>
      <c r="CT206" s="68"/>
      <c r="CU206" s="68"/>
      <c r="CV206" s="68"/>
      <c r="CW206" s="68"/>
      <c r="CX206" s="68"/>
      <c r="CY206" s="68"/>
      <c r="CZ206" s="68"/>
      <c r="DA206" s="68"/>
      <c r="DB206" s="68"/>
      <c r="DC206" s="68"/>
      <c r="DD206" s="68"/>
      <c r="DE206" s="68"/>
    </row>
    <row r="207" spans="1:109" ht="18.75">
      <c r="A207" s="68"/>
      <c r="B207" s="68"/>
      <c r="C207" s="68"/>
      <c r="D207" s="68"/>
      <c r="E207" s="65"/>
      <c r="F207" s="64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5"/>
      <c r="S207" s="64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9"/>
      <c r="AK207" s="66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7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8"/>
      <c r="CW207" s="68"/>
      <c r="CX207" s="68"/>
      <c r="CY207" s="68"/>
      <c r="CZ207" s="68"/>
      <c r="DA207" s="68"/>
      <c r="DB207" s="68"/>
      <c r="DC207" s="68"/>
      <c r="DD207" s="68"/>
      <c r="DE207" s="68"/>
    </row>
    <row r="208" spans="1:109" ht="18.75">
      <c r="A208" s="68"/>
      <c r="B208" s="68"/>
      <c r="C208" s="68"/>
      <c r="D208" s="68"/>
      <c r="E208" s="65"/>
      <c r="F208" s="64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5"/>
      <c r="S208" s="64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9"/>
      <c r="AK208" s="66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7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  <c r="CD208" s="68"/>
      <c r="CE208" s="68"/>
      <c r="CF208" s="68"/>
      <c r="CG208" s="68"/>
      <c r="CH208" s="68"/>
      <c r="CI208" s="68"/>
      <c r="CJ208" s="68"/>
      <c r="CK208" s="68"/>
      <c r="CL208" s="68"/>
      <c r="CM208" s="68"/>
      <c r="CN208" s="68"/>
      <c r="CO208" s="68"/>
      <c r="CP208" s="68"/>
      <c r="CQ208" s="68"/>
      <c r="CR208" s="68"/>
      <c r="CS208" s="68"/>
      <c r="CT208" s="68"/>
      <c r="CU208" s="68"/>
      <c r="CV208" s="68"/>
      <c r="CW208" s="68"/>
      <c r="CX208" s="68"/>
      <c r="CY208" s="68"/>
      <c r="CZ208" s="68"/>
      <c r="DA208" s="68"/>
      <c r="DB208" s="68"/>
      <c r="DC208" s="68"/>
      <c r="DD208" s="68"/>
      <c r="DE208" s="68"/>
    </row>
    <row r="209" spans="1:109" ht="18.75">
      <c r="A209" s="68"/>
      <c r="B209" s="68"/>
      <c r="C209" s="68"/>
      <c r="D209" s="68"/>
      <c r="E209" s="65"/>
      <c r="F209" s="64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5"/>
      <c r="S209" s="64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9"/>
      <c r="AK209" s="66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7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8"/>
      <c r="CW209" s="68"/>
      <c r="CX209" s="68"/>
      <c r="CY209" s="68"/>
      <c r="CZ209" s="68"/>
      <c r="DA209" s="68"/>
      <c r="DB209" s="68"/>
      <c r="DC209" s="68"/>
      <c r="DD209" s="68"/>
      <c r="DE209" s="68"/>
    </row>
    <row r="210" spans="1:109" ht="18.75">
      <c r="A210" s="68"/>
      <c r="B210" s="68"/>
      <c r="C210" s="68"/>
      <c r="D210" s="68"/>
      <c r="E210" s="65"/>
      <c r="F210" s="64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5"/>
      <c r="S210" s="64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9"/>
      <c r="AK210" s="66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7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C210" s="68"/>
      <c r="CD210" s="68"/>
      <c r="CE210" s="68"/>
      <c r="CF210" s="68"/>
      <c r="CG210" s="68"/>
      <c r="CH210" s="68"/>
      <c r="CI210" s="68"/>
      <c r="CJ210" s="68"/>
      <c r="CK210" s="68"/>
      <c r="CL210" s="68"/>
      <c r="CM210" s="68"/>
      <c r="CN210" s="68"/>
      <c r="CO210" s="68"/>
      <c r="CP210" s="68"/>
      <c r="CQ210" s="68"/>
      <c r="CR210" s="68"/>
      <c r="CS210" s="68"/>
      <c r="CT210" s="68"/>
      <c r="CU210" s="68"/>
      <c r="CV210" s="68"/>
      <c r="CW210" s="68"/>
      <c r="CX210" s="68"/>
      <c r="CY210" s="68"/>
      <c r="CZ210" s="68"/>
      <c r="DA210" s="68"/>
      <c r="DB210" s="68"/>
      <c r="DC210" s="68"/>
      <c r="DD210" s="68"/>
      <c r="DE210" s="68"/>
    </row>
    <row r="211" spans="1:109" ht="18.75">
      <c r="A211" s="68"/>
      <c r="B211" s="68"/>
      <c r="C211" s="68"/>
      <c r="D211" s="68"/>
      <c r="E211" s="65"/>
      <c r="F211" s="64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5"/>
      <c r="S211" s="64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9"/>
      <c r="AK211" s="66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7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8"/>
    </row>
    <row r="212" spans="1:109" ht="18.75">
      <c r="A212" s="68"/>
      <c r="B212" s="68"/>
      <c r="C212" s="68"/>
      <c r="D212" s="68"/>
      <c r="E212" s="65"/>
      <c r="F212" s="64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5"/>
      <c r="S212" s="64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9"/>
      <c r="AK212" s="66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7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C212" s="68"/>
      <c r="CD212" s="68"/>
      <c r="CE212" s="68"/>
      <c r="CF212" s="68"/>
      <c r="CG212" s="68"/>
      <c r="CH212" s="68"/>
      <c r="CI212" s="68"/>
      <c r="CJ212" s="68"/>
      <c r="CK212" s="68"/>
      <c r="CL212" s="68"/>
      <c r="CM212" s="68"/>
      <c r="CN212" s="68"/>
      <c r="CO212" s="68"/>
      <c r="CP212" s="68"/>
      <c r="CQ212" s="68"/>
      <c r="CR212" s="68"/>
      <c r="CS212" s="68"/>
      <c r="CT212" s="68"/>
      <c r="CU212" s="68"/>
      <c r="CV212" s="68"/>
      <c r="CW212" s="68"/>
      <c r="CX212" s="68"/>
      <c r="CY212" s="68"/>
      <c r="CZ212" s="68"/>
      <c r="DA212" s="68"/>
      <c r="DB212" s="68"/>
      <c r="DC212" s="68"/>
      <c r="DD212" s="68"/>
      <c r="DE212" s="68"/>
    </row>
    <row r="213" spans="1:109" ht="18.75">
      <c r="A213" s="68"/>
      <c r="B213" s="68"/>
      <c r="C213" s="68"/>
      <c r="D213" s="68"/>
      <c r="E213" s="65"/>
      <c r="F213" s="64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5"/>
      <c r="S213" s="64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9"/>
      <c r="AK213" s="66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7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  <c r="BZ213" s="68"/>
      <c r="CA213" s="68"/>
      <c r="CB213" s="68"/>
      <c r="CC213" s="68"/>
      <c r="CD213" s="68"/>
      <c r="CE213" s="68"/>
      <c r="CF213" s="68"/>
      <c r="CG213" s="68"/>
      <c r="CH213" s="68"/>
      <c r="CI213" s="68"/>
      <c r="CJ213" s="68"/>
      <c r="CK213" s="68"/>
      <c r="CL213" s="68"/>
      <c r="CM213" s="68"/>
      <c r="CN213" s="68"/>
      <c r="CO213" s="68"/>
      <c r="CP213" s="68"/>
      <c r="CQ213" s="68"/>
      <c r="CR213" s="68"/>
      <c r="CS213" s="68"/>
      <c r="CT213" s="68"/>
      <c r="CU213" s="68"/>
      <c r="CV213" s="68"/>
      <c r="CW213" s="68"/>
      <c r="CX213" s="68"/>
      <c r="CY213" s="68"/>
      <c r="CZ213" s="68"/>
      <c r="DA213" s="68"/>
      <c r="DB213" s="68"/>
      <c r="DC213" s="68"/>
      <c r="DD213" s="68"/>
      <c r="DE213" s="68"/>
    </row>
    <row r="214" spans="1:109" ht="18.75">
      <c r="A214" s="68"/>
      <c r="B214" s="68"/>
      <c r="C214" s="68"/>
      <c r="D214" s="68"/>
      <c r="E214" s="65"/>
      <c r="F214" s="64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5"/>
      <c r="S214" s="64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9"/>
      <c r="AK214" s="66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7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68"/>
      <c r="CB214" s="68"/>
      <c r="CC214" s="68"/>
      <c r="CD214" s="68"/>
      <c r="CE214" s="68"/>
      <c r="CF214" s="68"/>
      <c r="CG214" s="68"/>
      <c r="CH214" s="68"/>
      <c r="CI214" s="68"/>
      <c r="CJ214" s="68"/>
      <c r="CK214" s="68"/>
      <c r="CL214" s="68"/>
      <c r="CM214" s="68"/>
      <c r="CN214" s="68"/>
      <c r="CO214" s="68"/>
      <c r="CP214" s="68"/>
      <c r="CQ214" s="68"/>
      <c r="CR214" s="68"/>
      <c r="CS214" s="68"/>
      <c r="CT214" s="68"/>
      <c r="CU214" s="68"/>
      <c r="CV214" s="68"/>
      <c r="CW214" s="68"/>
      <c r="CX214" s="68"/>
      <c r="CY214" s="68"/>
      <c r="CZ214" s="68"/>
      <c r="DA214" s="68"/>
      <c r="DB214" s="68"/>
      <c r="DC214" s="68"/>
      <c r="DD214" s="68"/>
      <c r="DE214" s="68"/>
    </row>
    <row r="215" spans="1:109" ht="18.75">
      <c r="A215" s="68"/>
      <c r="B215" s="68"/>
      <c r="C215" s="68"/>
      <c r="D215" s="68"/>
      <c r="E215" s="65"/>
      <c r="F215" s="64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5"/>
      <c r="S215" s="64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9"/>
      <c r="AK215" s="66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7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68"/>
      <c r="CO215" s="68"/>
      <c r="CP215" s="68"/>
      <c r="CQ215" s="68"/>
      <c r="CR215" s="68"/>
      <c r="CS215" s="68"/>
      <c r="CT215" s="68"/>
      <c r="CU215" s="68"/>
      <c r="CV215" s="68"/>
      <c r="CW215" s="68"/>
      <c r="CX215" s="68"/>
      <c r="CY215" s="68"/>
      <c r="CZ215" s="68"/>
      <c r="DA215" s="68"/>
      <c r="DB215" s="68"/>
      <c r="DC215" s="68"/>
      <c r="DD215" s="68"/>
      <c r="DE215" s="68"/>
    </row>
    <row r="216" spans="1:109" ht="18.75">
      <c r="A216" s="68"/>
      <c r="B216" s="68"/>
      <c r="C216" s="68"/>
      <c r="D216" s="68"/>
      <c r="E216" s="65"/>
      <c r="F216" s="64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5"/>
      <c r="S216" s="64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9"/>
      <c r="AK216" s="66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7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68"/>
      <c r="CB216" s="68"/>
      <c r="CC216" s="68"/>
      <c r="CD216" s="68"/>
      <c r="CE216" s="68"/>
      <c r="CF216" s="68"/>
      <c r="CG216" s="68"/>
      <c r="CH216" s="68"/>
      <c r="CI216" s="68"/>
      <c r="CJ216" s="68"/>
      <c r="CK216" s="68"/>
      <c r="CL216" s="68"/>
      <c r="CM216" s="68"/>
      <c r="CN216" s="68"/>
      <c r="CO216" s="68"/>
      <c r="CP216" s="68"/>
      <c r="CQ216" s="68"/>
      <c r="CR216" s="68"/>
      <c r="CS216" s="68"/>
      <c r="CT216" s="68"/>
      <c r="CU216" s="68"/>
      <c r="CV216" s="68"/>
      <c r="CW216" s="68"/>
      <c r="CX216" s="68"/>
      <c r="CY216" s="68"/>
      <c r="CZ216" s="68"/>
      <c r="DA216" s="68"/>
      <c r="DB216" s="68"/>
      <c r="DC216" s="68"/>
      <c r="DD216" s="68"/>
      <c r="DE216" s="68"/>
    </row>
    <row r="217" spans="1:109" ht="18.75">
      <c r="A217" s="68"/>
      <c r="B217" s="68"/>
      <c r="C217" s="68"/>
      <c r="D217" s="68"/>
      <c r="E217" s="65"/>
      <c r="F217" s="64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5"/>
      <c r="S217" s="64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9"/>
      <c r="AK217" s="66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7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68"/>
      <c r="CF217" s="68"/>
      <c r="CG217" s="68"/>
      <c r="CH217" s="68"/>
      <c r="CI217" s="68"/>
      <c r="CJ217" s="68"/>
      <c r="CK217" s="68"/>
      <c r="CL217" s="68"/>
      <c r="CM217" s="68"/>
      <c r="CN217" s="68"/>
      <c r="CO217" s="68"/>
      <c r="CP217" s="68"/>
      <c r="CQ217" s="68"/>
      <c r="CR217" s="68"/>
      <c r="CS217" s="68"/>
      <c r="CT217" s="68"/>
      <c r="CU217" s="68"/>
      <c r="CV217" s="68"/>
      <c r="CW217" s="68"/>
      <c r="CX217" s="68"/>
      <c r="CY217" s="68"/>
      <c r="CZ217" s="68"/>
      <c r="DA217" s="68"/>
      <c r="DB217" s="68"/>
      <c r="DC217" s="68"/>
      <c r="DD217" s="68"/>
      <c r="DE217" s="68"/>
    </row>
    <row r="218" spans="1:109" ht="18.75">
      <c r="A218" s="68"/>
      <c r="B218" s="68"/>
      <c r="C218" s="68"/>
      <c r="D218" s="68"/>
      <c r="E218" s="65"/>
      <c r="F218" s="64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5"/>
      <c r="S218" s="64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9"/>
      <c r="AK218" s="66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7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  <c r="CD218" s="68"/>
      <c r="CE218" s="68"/>
      <c r="CF218" s="68"/>
      <c r="CG218" s="68"/>
      <c r="CH218" s="68"/>
      <c r="CI218" s="68"/>
      <c r="CJ218" s="68"/>
      <c r="CK218" s="68"/>
      <c r="CL218" s="68"/>
      <c r="CM218" s="68"/>
      <c r="CN218" s="68"/>
      <c r="CO218" s="68"/>
      <c r="CP218" s="68"/>
      <c r="CQ218" s="68"/>
      <c r="CR218" s="68"/>
      <c r="CS218" s="68"/>
      <c r="CT218" s="68"/>
      <c r="CU218" s="68"/>
      <c r="CV218" s="68"/>
      <c r="CW218" s="68"/>
      <c r="CX218" s="68"/>
      <c r="CY218" s="68"/>
      <c r="CZ218" s="68"/>
      <c r="DA218" s="68"/>
      <c r="DB218" s="68"/>
      <c r="DC218" s="68"/>
      <c r="DD218" s="68"/>
      <c r="DE218" s="68"/>
    </row>
    <row r="219" spans="1:109" ht="18.75">
      <c r="A219" s="68"/>
      <c r="B219" s="68"/>
      <c r="C219" s="68"/>
      <c r="D219" s="68"/>
      <c r="E219" s="65"/>
      <c r="F219" s="64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5"/>
      <c r="S219" s="64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9"/>
      <c r="AK219" s="66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7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68"/>
      <c r="CQ219" s="68"/>
      <c r="CR219" s="68"/>
      <c r="CS219" s="68"/>
      <c r="CT219" s="68"/>
      <c r="CU219" s="68"/>
      <c r="CV219" s="68"/>
      <c r="CW219" s="68"/>
      <c r="CX219" s="68"/>
      <c r="CY219" s="68"/>
      <c r="CZ219" s="68"/>
      <c r="DA219" s="68"/>
      <c r="DB219" s="68"/>
      <c r="DC219" s="68"/>
      <c r="DD219" s="68"/>
      <c r="DE219" s="68"/>
    </row>
    <row r="220" spans="1:109" ht="18.75">
      <c r="A220" s="68"/>
      <c r="B220" s="68"/>
      <c r="C220" s="68"/>
      <c r="D220" s="68"/>
      <c r="E220" s="65"/>
      <c r="F220" s="64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5"/>
      <c r="S220" s="64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9"/>
      <c r="AK220" s="66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7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68"/>
      <c r="CZ220" s="68"/>
      <c r="DA220" s="68"/>
      <c r="DB220" s="68"/>
      <c r="DC220" s="68"/>
      <c r="DD220" s="68"/>
      <c r="DE220" s="68"/>
    </row>
    <row r="221" spans="1:109" ht="18.75">
      <c r="A221" s="68"/>
      <c r="B221" s="68"/>
      <c r="C221" s="68"/>
      <c r="D221" s="68"/>
      <c r="E221" s="65"/>
      <c r="F221" s="64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5"/>
      <c r="S221" s="64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9"/>
      <c r="AK221" s="66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7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8"/>
      <c r="CW221" s="68"/>
      <c r="CX221" s="68"/>
      <c r="CY221" s="68"/>
      <c r="CZ221" s="68"/>
      <c r="DA221" s="68"/>
      <c r="DB221" s="68"/>
      <c r="DC221" s="68"/>
      <c r="DD221" s="68"/>
      <c r="DE221" s="68"/>
    </row>
    <row r="222" spans="1:109" ht="18.75">
      <c r="A222" s="68"/>
      <c r="B222" s="68"/>
      <c r="C222" s="68"/>
      <c r="D222" s="68"/>
      <c r="E222" s="65"/>
      <c r="F222" s="64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5"/>
      <c r="S222" s="64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9"/>
      <c r="AK222" s="66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7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  <c r="CD222" s="68"/>
      <c r="CE222" s="68"/>
      <c r="CF222" s="68"/>
      <c r="CG222" s="68"/>
      <c r="CH222" s="68"/>
      <c r="CI222" s="68"/>
      <c r="CJ222" s="68"/>
      <c r="CK222" s="68"/>
      <c r="CL222" s="68"/>
      <c r="CM222" s="68"/>
      <c r="CN222" s="68"/>
      <c r="CO222" s="68"/>
      <c r="CP222" s="68"/>
      <c r="CQ222" s="68"/>
      <c r="CR222" s="68"/>
      <c r="CS222" s="68"/>
      <c r="CT222" s="68"/>
      <c r="CU222" s="68"/>
      <c r="CV222" s="68"/>
      <c r="CW222" s="68"/>
      <c r="CX222" s="68"/>
      <c r="CY222" s="68"/>
      <c r="CZ222" s="68"/>
      <c r="DA222" s="68"/>
      <c r="DB222" s="68"/>
      <c r="DC222" s="68"/>
      <c r="DD222" s="68"/>
      <c r="DE222" s="68"/>
    </row>
    <row r="223" spans="1:109" ht="18.75">
      <c r="A223" s="68"/>
      <c r="B223" s="68"/>
      <c r="C223" s="68"/>
      <c r="D223" s="68"/>
      <c r="E223" s="65"/>
      <c r="F223" s="64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5"/>
      <c r="S223" s="64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9"/>
      <c r="AK223" s="66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7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8"/>
      <c r="CS223" s="68"/>
      <c r="CT223" s="68"/>
      <c r="CU223" s="68"/>
      <c r="CV223" s="68"/>
      <c r="CW223" s="68"/>
      <c r="CX223" s="68"/>
      <c r="CY223" s="68"/>
      <c r="CZ223" s="68"/>
      <c r="DA223" s="68"/>
      <c r="DB223" s="68"/>
      <c r="DC223" s="68"/>
      <c r="DD223" s="68"/>
      <c r="DE223" s="68"/>
    </row>
    <row r="224" spans="1:109" ht="18.75">
      <c r="A224" s="68"/>
      <c r="B224" s="68"/>
      <c r="C224" s="68"/>
      <c r="D224" s="68"/>
      <c r="E224" s="65"/>
      <c r="F224" s="64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5"/>
      <c r="S224" s="64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9"/>
      <c r="AK224" s="66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7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8"/>
      <c r="CD224" s="68"/>
      <c r="CE224" s="68"/>
      <c r="CF224" s="68"/>
      <c r="CG224" s="68"/>
      <c r="CH224" s="68"/>
      <c r="CI224" s="68"/>
      <c r="CJ224" s="68"/>
      <c r="CK224" s="68"/>
      <c r="CL224" s="68"/>
      <c r="CM224" s="68"/>
      <c r="CN224" s="68"/>
      <c r="CO224" s="68"/>
      <c r="CP224" s="68"/>
      <c r="CQ224" s="68"/>
      <c r="CR224" s="68"/>
      <c r="CS224" s="68"/>
      <c r="CT224" s="68"/>
      <c r="CU224" s="68"/>
      <c r="CV224" s="68"/>
      <c r="CW224" s="68"/>
      <c r="CX224" s="68"/>
      <c r="CY224" s="68"/>
      <c r="CZ224" s="68"/>
      <c r="DA224" s="68"/>
      <c r="DB224" s="68"/>
      <c r="DC224" s="68"/>
      <c r="DD224" s="68"/>
      <c r="DE224" s="68"/>
    </row>
    <row r="225" spans="1:109" ht="18.75">
      <c r="A225" s="68"/>
      <c r="B225" s="68"/>
      <c r="C225" s="68"/>
      <c r="D225" s="68"/>
      <c r="E225" s="65"/>
      <c r="F225" s="64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5"/>
      <c r="S225" s="64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9"/>
      <c r="AK225" s="66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7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68"/>
      <c r="CZ225" s="68"/>
      <c r="DA225" s="68"/>
      <c r="DB225" s="68"/>
      <c r="DC225" s="68"/>
      <c r="DD225" s="68"/>
      <c r="DE225" s="68"/>
    </row>
    <row r="226" spans="1:109" ht="18.75">
      <c r="A226" s="68"/>
      <c r="B226" s="68"/>
      <c r="C226" s="68"/>
      <c r="D226" s="68"/>
      <c r="E226" s="65"/>
      <c r="F226" s="64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5"/>
      <c r="S226" s="64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9"/>
      <c r="AK226" s="66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7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  <c r="CS226" s="68"/>
      <c r="CT226" s="68"/>
      <c r="CU226" s="68"/>
      <c r="CV226" s="68"/>
      <c r="CW226" s="68"/>
      <c r="CX226" s="68"/>
      <c r="CY226" s="68"/>
      <c r="CZ226" s="68"/>
      <c r="DA226" s="68"/>
      <c r="DB226" s="68"/>
      <c r="DC226" s="68"/>
      <c r="DD226" s="68"/>
      <c r="DE226" s="68"/>
    </row>
    <row r="227" spans="1:109" ht="18.75">
      <c r="A227" s="68"/>
      <c r="B227" s="68"/>
      <c r="C227" s="68"/>
      <c r="D227" s="68"/>
      <c r="E227" s="65"/>
      <c r="F227" s="64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5"/>
      <c r="S227" s="64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9"/>
      <c r="AK227" s="66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7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  <c r="CZ227" s="68"/>
      <c r="DA227" s="68"/>
      <c r="DB227" s="68"/>
      <c r="DC227" s="68"/>
      <c r="DD227" s="68"/>
      <c r="DE227" s="68"/>
    </row>
    <row r="228" spans="1:109" ht="18.75">
      <c r="A228" s="68"/>
      <c r="B228" s="68"/>
      <c r="C228" s="68"/>
      <c r="D228" s="68"/>
      <c r="E228" s="65"/>
      <c r="F228" s="64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5"/>
      <c r="S228" s="64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9"/>
      <c r="AK228" s="66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7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8"/>
      <c r="CW228" s="68"/>
      <c r="CX228" s="68"/>
      <c r="CY228" s="68"/>
      <c r="CZ228" s="68"/>
      <c r="DA228" s="68"/>
      <c r="DB228" s="68"/>
      <c r="DC228" s="68"/>
      <c r="DD228" s="68"/>
      <c r="DE228" s="68"/>
    </row>
    <row r="229" spans="1:109" ht="18.75">
      <c r="A229" s="68"/>
      <c r="B229" s="68"/>
      <c r="C229" s="68"/>
      <c r="D229" s="68"/>
      <c r="E229" s="65"/>
      <c r="F229" s="64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5"/>
      <c r="S229" s="64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9"/>
      <c r="AK229" s="66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7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68"/>
      <c r="CZ229" s="68"/>
      <c r="DA229" s="68"/>
      <c r="DB229" s="68"/>
      <c r="DC229" s="68"/>
      <c r="DD229" s="68"/>
      <c r="DE229" s="68"/>
    </row>
    <row r="230" spans="1:109" ht="18.75">
      <c r="A230" s="68"/>
      <c r="B230" s="68"/>
      <c r="C230" s="68"/>
      <c r="D230" s="68"/>
      <c r="E230" s="65"/>
      <c r="F230" s="64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5"/>
      <c r="S230" s="64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9"/>
      <c r="AK230" s="66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7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68"/>
      <c r="CZ230" s="68"/>
      <c r="DA230" s="68"/>
      <c r="DB230" s="68"/>
      <c r="DC230" s="68"/>
      <c r="DD230" s="68"/>
      <c r="DE230" s="68"/>
    </row>
    <row r="231" spans="1:109" ht="18.75">
      <c r="A231" s="68"/>
      <c r="B231" s="68"/>
      <c r="C231" s="68"/>
      <c r="D231" s="68"/>
      <c r="E231" s="65"/>
      <c r="F231" s="64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5"/>
      <c r="S231" s="64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9"/>
      <c r="AK231" s="66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7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  <c r="CS231" s="68"/>
      <c r="CT231" s="68"/>
      <c r="CU231" s="68"/>
      <c r="CV231" s="68"/>
      <c r="CW231" s="68"/>
      <c r="CX231" s="68"/>
      <c r="CY231" s="68"/>
      <c r="CZ231" s="68"/>
      <c r="DA231" s="68"/>
      <c r="DB231" s="68"/>
      <c r="DC231" s="68"/>
      <c r="DD231" s="68"/>
      <c r="DE231" s="68"/>
    </row>
    <row r="232" spans="1:109" ht="18.75">
      <c r="A232" s="68"/>
      <c r="B232" s="68"/>
      <c r="C232" s="68"/>
      <c r="D232" s="68"/>
      <c r="E232" s="65"/>
      <c r="F232" s="64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5"/>
      <c r="S232" s="64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9"/>
      <c r="AK232" s="66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7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68"/>
      <c r="CZ232" s="68"/>
      <c r="DA232" s="68"/>
      <c r="DB232" s="68"/>
      <c r="DC232" s="68"/>
      <c r="DD232" s="68"/>
      <c r="DE232" s="68"/>
    </row>
    <row r="233" spans="1:109" ht="18.75">
      <c r="A233" s="68"/>
      <c r="B233" s="68"/>
      <c r="C233" s="68"/>
      <c r="D233" s="68"/>
      <c r="E233" s="65"/>
      <c r="F233" s="64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5"/>
      <c r="S233" s="64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9"/>
      <c r="AK233" s="66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7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C233" s="68"/>
      <c r="CD233" s="68"/>
      <c r="CE233" s="68"/>
      <c r="CF233" s="68"/>
      <c r="CG233" s="68"/>
      <c r="CH233" s="68"/>
      <c r="CI233" s="68"/>
      <c r="CJ233" s="68"/>
      <c r="CK233" s="68"/>
      <c r="CL233" s="68"/>
      <c r="CM233" s="68"/>
      <c r="CN233" s="68"/>
      <c r="CO233" s="68"/>
      <c r="CP233" s="68"/>
      <c r="CQ233" s="68"/>
      <c r="CR233" s="68"/>
      <c r="CS233" s="68"/>
      <c r="CT233" s="68"/>
      <c r="CU233" s="68"/>
      <c r="CV233" s="68"/>
      <c r="CW233" s="68"/>
      <c r="CX233" s="68"/>
      <c r="CY233" s="68"/>
      <c r="CZ233" s="68"/>
      <c r="DA233" s="68"/>
      <c r="DB233" s="68"/>
      <c r="DC233" s="68"/>
      <c r="DD233" s="68"/>
      <c r="DE233" s="68"/>
    </row>
    <row r="234" spans="1:109" ht="18.75">
      <c r="A234" s="68"/>
      <c r="B234" s="68"/>
      <c r="C234" s="68"/>
      <c r="D234" s="68"/>
      <c r="E234" s="65"/>
      <c r="F234" s="64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5"/>
      <c r="S234" s="64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9"/>
      <c r="AK234" s="66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7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8"/>
      <c r="CW234" s="68"/>
      <c r="CX234" s="68"/>
      <c r="CY234" s="68"/>
      <c r="CZ234" s="68"/>
      <c r="DA234" s="68"/>
      <c r="DB234" s="68"/>
      <c r="DC234" s="68"/>
      <c r="DD234" s="68"/>
      <c r="DE234" s="68"/>
    </row>
    <row r="235" spans="1:109" ht="18.75">
      <c r="A235" s="68"/>
      <c r="B235" s="68"/>
      <c r="C235" s="68"/>
      <c r="D235" s="68"/>
      <c r="E235" s="65"/>
      <c r="F235" s="64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5"/>
      <c r="S235" s="64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9"/>
      <c r="AK235" s="66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7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68"/>
      <c r="CH235" s="68"/>
      <c r="CI235" s="68"/>
      <c r="CJ235" s="68"/>
      <c r="CK235" s="68"/>
      <c r="CL235" s="68"/>
      <c r="CM235" s="68"/>
      <c r="CN235" s="68"/>
      <c r="CO235" s="68"/>
      <c r="CP235" s="68"/>
      <c r="CQ235" s="68"/>
      <c r="CR235" s="68"/>
      <c r="CS235" s="68"/>
      <c r="CT235" s="68"/>
      <c r="CU235" s="68"/>
      <c r="CV235" s="68"/>
      <c r="CW235" s="68"/>
      <c r="CX235" s="68"/>
      <c r="CY235" s="68"/>
      <c r="CZ235" s="68"/>
      <c r="DA235" s="68"/>
      <c r="DB235" s="68"/>
      <c r="DC235" s="68"/>
      <c r="DD235" s="68"/>
      <c r="DE235" s="68"/>
    </row>
    <row r="236" spans="1:109" ht="18.75">
      <c r="A236" s="68"/>
      <c r="B236" s="68"/>
      <c r="C236" s="68"/>
      <c r="D236" s="68"/>
      <c r="E236" s="65"/>
      <c r="F236" s="64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5"/>
      <c r="S236" s="64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9"/>
      <c r="AK236" s="66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7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</row>
    <row r="237" spans="1:109" ht="18.75">
      <c r="A237" s="68"/>
      <c r="B237" s="68"/>
      <c r="C237" s="68"/>
      <c r="D237" s="68"/>
      <c r="E237" s="65"/>
      <c r="F237" s="64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5"/>
      <c r="S237" s="64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9"/>
      <c r="AK237" s="66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7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  <c r="BZ237" s="68"/>
      <c r="CA237" s="68"/>
      <c r="CB237" s="68"/>
      <c r="CC237" s="68"/>
      <c r="CD237" s="68"/>
      <c r="CE237" s="68"/>
      <c r="CF237" s="68"/>
      <c r="CG237" s="68"/>
      <c r="CH237" s="68"/>
      <c r="CI237" s="68"/>
      <c r="CJ237" s="68"/>
      <c r="CK237" s="68"/>
      <c r="CL237" s="68"/>
      <c r="CM237" s="68"/>
      <c r="CN237" s="68"/>
      <c r="CO237" s="68"/>
      <c r="CP237" s="68"/>
      <c r="CQ237" s="68"/>
      <c r="CR237" s="68"/>
      <c r="CS237" s="68"/>
      <c r="CT237" s="68"/>
      <c r="CU237" s="68"/>
      <c r="CV237" s="68"/>
      <c r="CW237" s="68"/>
      <c r="CX237" s="68"/>
      <c r="CY237" s="68"/>
      <c r="CZ237" s="68"/>
      <c r="DA237" s="68"/>
      <c r="DB237" s="68"/>
      <c r="DC237" s="68"/>
      <c r="DD237" s="68"/>
      <c r="DE237" s="68"/>
    </row>
    <row r="238" spans="1:109" ht="18.75">
      <c r="A238" s="68"/>
      <c r="B238" s="68"/>
      <c r="C238" s="68"/>
      <c r="D238" s="68"/>
      <c r="E238" s="65"/>
      <c r="F238" s="64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5"/>
      <c r="S238" s="64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9"/>
      <c r="AK238" s="66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7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68"/>
      <c r="CB238" s="68"/>
      <c r="CC238" s="68"/>
      <c r="CD238" s="68"/>
      <c r="CE238" s="68"/>
      <c r="CF238" s="68"/>
      <c r="CG238" s="68"/>
      <c r="CH238" s="68"/>
      <c r="CI238" s="68"/>
      <c r="CJ238" s="68"/>
      <c r="CK238" s="68"/>
      <c r="CL238" s="68"/>
      <c r="CM238" s="68"/>
      <c r="CN238" s="68"/>
      <c r="CO238" s="68"/>
      <c r="CP238" s="68"/>
      <c r="CQ238" s="68"/>
      <c r="CR238" s="68"/>
      <c r="CS238" s="68"/>
      <c r="CT238" s="68"/>
      <c r="CU238" s="68"/>
      <c r="CV238" s="68"/>
      <c r="CW238" s="68"/>
      <c r="CX238" s="68"/>
      <c r="CY238" s="68"/>
      <c r="CZ238" s="68"/>
      <c r="DA238" s="68"/>
      <c r="DB238" s="68"/>
      <c r="DC238" s="68"/>
      <c r="DD238" s="68"/>
      <c r="DE238" s="68"/>
    </row>
    <row r="239" spans="1:109" ht="18.75">
      <c r="A239" s="68"/>
      <c r="B239" s="68"/>
      <c r="C239" s="68"/>
      <c r="D239" s="68"/>
      <c r="E239" s="65"/>
      <c r="F239" s="64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5"/>
      <c r="S239" s="64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9"/>
      <c r="AK239" s="66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7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68"/>
      <c r="CH239" s="68"/>
      <c r="CI239" s="68"/>
      <c r="CJ239" s="68"/>
      <c r="CK239" s="68"/>
      <c r="CL239" s="68"/>
      <c r="CM239" s="68"/>
      <c r="CN239" s="68"/>
      <c r="CO239" s="68"/>
      <c r="CP239" s="68"/>
      <c r="CQ239" s="68"/>
      <c r="CR239" s="68"/>
      <c r="CS239" s="68"/>
      <c r="CT239" s="68"/>
      <c r="CU239" s="68"/>
      <c r="CV239" s="68"/>
      <c r="CW239" s="68"/>
      <c r="CX239" s="68"/>
      <c r="CY239" s="68"/>
      <c r="CZ239" s="68"/>
      <c r="DA239" s="68"/>
      <c r="DB239" s="68"/>
      <c r="DC239" s="68"/>
      <c r="DD239" s="68"/>
      <c r="DE239" s="68"/>
    </row>
    <row r="240" spans="1:109" ht="18.75">
      <c r="A240" s="68"/>
      <c r="B240" s="68"/>
      <c r="C240" s="68"/>
      <c r="D240" s="68"/>
      <c r="E240" s="65"/>
      <c r="F240" s="64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5"/>
      <c r="S240" s="64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9"/>
      <c r="AK240" s="66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7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8"/>
      <c r="CG240" s="68"/>
      <c r="CH240" s="6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8"/>
      <c r="CW240" s="68"/>
      <c r="CX240" s="68"/>
      <c r="CY240" s="68"/>
      <c r="CZ240" s="68"/>
      <c r="DA240" s="68"/>
      <c r="DB240" s="68"/>
      <c r="DC240" s="68"/>
      <c r="DD240" s="68"/>
      <c r="DE240" s="68"/>
    </row>
    <row r="241" spans="1:109" ht="18.75">
      <c r="A241" s="68"/>
      <c r="B241" s="68"/>
      <c r="C241" s="68"/>
      <c r="D241" s="68"/>
      <c r="E241" s="65"/>
      <c r="F241" s="64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5"/>
      <c r="S241" s="64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9"/>
      <c r="AK241" s="66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7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C241" s="68"/>
      <c r="CD241" s="68"/>
      <c r="CE241" s="68"/>
      <c r="CF241" s="68"/>
      <c r="CG241" s="68"/>
      <c r="CH241" s="68"/>
      <c r="CI241" s="68"/>
      <c r="CJ241" s="68"/>
      <c r="CK241" s="68"/>
      <c r="CL241" s="68"/>
      <c r="CM241" s="68"/>
      <c r="CN241" s="68"/>
      <c r="CO241" s="68"/>
      <c r="CP241" s="68"/>
      <c r="CQ241" s="68"/>
      <c r="CR241" s="68"/>
      <c r="CS241" s="68"/>
      <c r="CT241" s="68"/>
      <c r="CU241" s="68"/>
      <c r="CV241" s="68"/>
      <c r="CW241" s="68"/>
      <c r="CX241" s="68"/>
      <c r="CY241" s="68"/>
      <c r="CZ241" s="68"/>
      <c r="DA241" s="68"/>
      <c r="DB241" s="68"/>
      <c r="DC241" s="68"/>
      <c r="DD241" s="68"/>
      <c r="DE241" s="68"/>
    </row>
    <row r="242" spans="1:109" ht="18.75">
      <c r="A242" s="68"/>
      <c r="B242" s="68"/>
      <c r="C242" s="68"/>
      <c r="D242" s="68"/>
      <c r="E242" s="65"/>
      <c r="F242" s="64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5"/>
      <c r="S242" s="64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9"/>
      <c r="AK242" s="66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7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68"/>
      <c r="CH242" s="68"/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8"/>
      <c r="CW242" s="68"/>
      <c r="CX242" s="68"/>
      <c r="CY242" s="68"/>
      <c r="CZ242" s="68"/>
      <c r="DA242" s="68"/>
      <c r="DB242" s="68"/>
      <c r="DC242" s="68"/>
      <c r="DD242" s="68"/>
      <c r="DE242" s="68"/>
    </row>
    <row r="243" spans="1:109" ht="18.75">
      <c r="A243" s="68"/>
      <c r="B243" s="68"/>
      <c r="C243" s="68"/>
      <c r="D243" s="68"/>
      <c r="E243" s="65"/>
      <c r="F243" s="64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5"/>
      <c r="S243" s="64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9"/>
      <c r="AK243" s="66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7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8"/>
      <c r="CW243" s="68"/>
      <c r="CX243" s="68"/>
      <c r="CY243" s="68"/>
      <c r="CZ243" s="68"/>
      <c r="DA243" s="68"/>
      <c r="DB243" s="68"/>
      <c r="DC243" s="68"/>
      <c r="DD243" s="68"/>
      <c r="DE243" s="68"/>
    </row>
    <row r="244" spans="1:109" ht="18.75">
      <c r="A244" s="68"/>
      <c r="B244" s="68"/>
      <c r="C244" s="68"/>
      <c r="D244" s="68"/>
      <c r="E244" s="65"/>
      <c r="F244" s="64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5"/>
      <c r="S244" s="64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9"/>
      <c r="AK244" s="66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7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68"/>
      <c r="CO244" s="68"/>
      <c r="CP244" s="68"/>
      <c r="CQ244" s="68"/>
      <c r="CR244" s="68"/>
      <c r="CS244" s="68"/>
      <c r="CT244" s="68"/>
      <c r="CU244" s="68"/>
      <c r="CV244" s="68"/>
      <c r="CW244" s="68"/>
      <c r="CX244" s="68"/>
      <c r="CY244" s="68"/>
      <c r="CZ244" s="68"/>
      <c r="DA244" s="68"/>
      <c r="DB244" s="68"/>
      <c r="DC244" s="68"/>
      <c r="DD244" s="68"/>
      <c r="DE244" s="68"/>
    </row>
    <row r="245" spans="1:109" ht="18.75">
      <c r="A245" s="68"/>
      <c r="B245" s="68"/>
      <c r="C245" s="68"/>
      <c r="D245" s="68"/>
      <c r="E245" s="65"/>
      <c r="F245" s="64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5"/>
      <c r="S245" s="64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9"/>
      <c r="AK245" s="66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7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68"/>
      <c r="CZ245" s="68"/>
      <c r="DA245" s="68"/>
      <c r="DB245" s="68"/>
      <c r="DC245" s="68"/>
      <c r="DD245" s="68"/>
      <c r="DE245" s="68"/>
    </row>
    <row r="246" spans="1:109" ht="18.75">
      <c r="A246" s="68"/>
      <c r="B246" s="68"/>
      <c r="C246" s="68"/>
      <c r="D246" s="68"/>
      <c r="E246" s="65"/>
      <c r="F246" s="64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5"/>
      <c r="S246" s="64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9"/>
      <c r="AK246" s="66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7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  <c r="CD246" s="68"/>
      <c r="CE246" s="68"/>
      <c r="CF246" s="68"/>
      <c r="CG246" s="68"/>
      <c r="CH246" s="68"/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8"/>
      <c r="CW246" s="68"/>
      <c r="CX246" s="68"/>
      <c r="CY246" s="68"/>
      <c r="CZ246" s="68"/>
      <c r="DA246" s="68"/>
      <c r="DB246" s="68"/>
      <c r="DC246" s="68"/>
      <c r="DD246" s="68"/>
      <c r="DE246" s="68"/>
    </row>
    <row r="247" spans="1:109" ht="18.75">
      <c r="A247" s="68"/>
      <c r="B247" s="68"/>
      <c r="C247" s="68"/>
      <c r="D247" s="68"/>
      <c r="E247" s="65"/>
      <c r="F247" s="64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5"/>
      <c r="S247" s="64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9"/>
      <c r="AK247" s="66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7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  <c r="CD247" s="68"/>
      <c r="CE247" s="68"/>
      <c r="CF247" s="68"/>
      <c r="CG247" s="68"/>
      <c r="CH247" s="68"/>
      <c r="CI247" s="68"/>
      <c r="CJ247" s="68"/>
      <c r="CK247" s="68"/>
      <c r="CL247" s="68"/>
      <c r="CM247" s="68"/>
      <c r="CN247" s="68"/>
      <c r="CO247" s="68"/>
      <c r="CP247" s="68"/>
      <c r="CQ247" s="68"/>
      <c r="CR247" s="68"/>
      <c r="CS247" s="68"/>
      <c r="CT247" s="68"/>
      <c r="CU247" s="68"/>
      <c r="CV247" s="68"/>
      <c r="CW247" s="68"/>
      <c r="CX247" s="68"/>
      <c r="CY247" s="68"/>
      <c r="CZ247" s="68"/>
      <c r="DA247" s="68"/>
      <c r="DB247" s="68"/>
      <c r="DC247" s="68"/>
      <c r="DD247" s="68"/>
      <c r="DE247" s="68"/>
    </row>
    <row r="248" spans="1:109" ht="18.75">
      <c r="A248" s="68"/>
      <c r="B248" s="68"/>
      <c r="C248" s="68"/>
      <c r="D248" s="68"/>
      <c r="E248" s="65"/>
      <c r="F248" s="64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5"/>
      <c r="S248" s="64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9"/>
      <c r="AK248" s="66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7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  <c r="BZ248" s="68"/>
      <c r="CA248" s="68"/>
      <c r="CB248" s="68"/>
      <c r="CC248" s="68"/>
      <c r="CD248" s="68"/>
      <c r="CE248" s="68"/>
      <c r="CF248" s="68"/>
      <c r="CG248" s="68"/>
      <c r="CH248" s="68"/>
      <c r="CI248" s="68"/>
      <c r="CJ248" s="68"/>
      <c r="CK248" s="68"/>
      <c r="CL248" s="68"/>
      <c r="CM248" s="68"/>
      <c r="CN248" s="68"/>
      <c r="CO248" s="68"/>
      <c r="CP248" s="68"/>
      <c r="CQ248" s="68"/>
      <c r="CR248" s="68"/>
      <c r="CS248" s="68"/>
      <c r="CT248" s="68"/>
      <c r="CU248" s="68"/>
      <c r="CV248" s="68"/>
      <c r="CW248" s="68"/>
      <c r="CX248" s="68"/>
      <c r="CY248" s="68"/>
      <c r="CZ248" s="68"/>
      <c r="DA248" s="68"/>
      <c r="DB248" s="68"/>
      <c r="DC248" s="68"/>
      <c r="DD248" s="68"/>
      <c r="DE248" s="68"/>
    </row>
    <row r="249" spans="1:109" ht="18.75">
      <c r="A249" s="68"/>
      <c r="B249" s="68"/>
      <c r="C249" s="68"/>
      <c r="D249" s="68"/>
      <c r="E249" s="65"/>
      <c r="F249" s="64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5"/>
      <c r="S249" s="64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9"/>
      <c r="AK249" s="66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7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  <c r="BZ249" s="68"/>
      <c r="CA249" s="68"/>
      <c r="CB249" s="68"/>
      <c r="CC249" s="68"/>
      <c r="CD249" s="68"/>
      <c r="CE249" s="68"/>
      <c r="CF249" s="68"/>
      <c r="CG249" s="68"/>
      <c r="CH249" s="68"/>
      <c r="CI249" s="68"/>
      <c r="CJ249" s="68"/>
      <c r="CK249" s="68"/>
      <c r="CL249" s="68"/>
      <c r="CM249" s="68"/>
      <c r="CN249" s="68"/>
      <c r="CO249" s="68"/>
      <c r="CP249" s="68"/>
      <c r="CQ249" s="68"/>
      <c r="CR249" s="68"/>
      <c r="CS249" s="68"/>
      <c r="CT249" s="68"/>
      <c r="CU249" s="68"/>
      <c r="CV249" s="68"/>
      <c r="CW249" s="68"/>
      <c r="CX249" s="68"/>
      <c r="CY249" s="68"/>
      <c r="CZ249" s="68"/>
      <c r="DA249" s="68"/>
      <c r="DB249" s="68"/>
      <c r="DC249" s="68"/>
      <c r="DD249" s="68"/>
      <c r="DE249" s="68"/>
    </row>
    <row r="250" spans="1:109" ht="18.75">
      <c r="A250" s="68"/>
      <c r="B250" s="68"/>
      <c r="C250" s="68"/>
      <c r="D250" s="68"/>
      <c r="E250" s="65"/>
      <c r="F250" s="64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5"/>
      <c r="S250" s="64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9"/>
      <c r="AK250" s="66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7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C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8"/>
      <c r="CN250" s="68"/>
      <c r="CO250" s="68"/>
      <c r="CP250" s="68"/>
      <c r="CQ250" s="68"/>
      <c r="CR250" s="68"/>
      <c r="CS250" s="68"/>
      <c r="CT250" s="68"/>
      <c r="CU250" s="68"/>
      <c r="CV250" s="68"/>
      <c r="CW250" s="68"/>
      <c r="CX250" s="68"/>
      <c r="CY250" s="68"/>
      <c r="CZ250" s="68"/>
      <c r="DA250" s="68"/>
      <c r="DB250" s="68"/>
      <c r="DC250" s="68"/>
      <c r="DD250" s="68"/>
      <c r="DE250" s="68"/>
    </row>
    <row r="251" spans="1:109" ht="18.75">
      <c r="A251" s="68"/>
      <c r="B251" s="68"/>
      <c r="C251" s="68"/>
      <c r="D251" s="68"/>
      <c r="E251" s="65"/>
      <c r="F251" s="64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5"/>
      <c r="S251" s="64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9"/>
      <c r="AK251" s="66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7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C251" s="68"/>
      <c r="CD251" s="68"/>
      <c r="CE251" s="68"/>
      <c r="CF251" s="68"/>
      <c r="CG251" s="68"/>
      <c r="CH251" s="68"/>
      <c r="CI251" s="68"/>
      <c r="CJ251" s="68"/>
      <c r="CK251" s="68"/>
      <c r="CL251" s="68"/>
      <c r="CM251" s="68"/>
      <c r="CN251" s="68"/>
      <c r="CO251" s="68"/>
      <c r="CP251" s="68"/>
      <c r="CQ251" s="68"/>
      <c r="CR251" s="68"/>
      <c r="CS251" s="68"/>
      <c r="CT251" s="68"/>
      <c r="CU251" s="68"/>
      <c r="CV251" s="68"/>
      <c r="CW251" s="68"/>
      <c r="CX251" s="68"/>
      <c r="CY251" s="68"/>
      <c r="CZ251" s="68"/>
      <c r="DA251" s="68"/>
      <c r="DB251" s="68"/>
      <c r="DC251" s="68"/>
      <c r="DD251" s="68"/>
      <c r="DE251" s="68"/>
    </row>
    <row r="252" spans="1:109" ht="18.75">
      <c r="A252" s="68"/>
      <c r="B252" s="68"/>
      <c r="C252" s="68"/>
      <c r="D252" s="68"/>
      <c r="E252" s="65"/>
      <c r="F252" s="64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5"/>
      <c r="S252" s="64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9"/>
      <c r="AK252" s="66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7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68"/>
      <c r="CC252" s="68"/>
      <c r="CD252" s="68"/>
      <c r="CE252" s="68"/>
      <c r="CF252" s="68"/>
      <c r="CG252" s="68"/>
      <c r="CH252" s="68"/>
      <c r="CI252" s="68"/>
      <c r="CJ252" s="68"/>
      <c r="CK252" s="68"/>
      <c r="CL252" s="68"/>
      <c r="CM252" s="68"/>
      <c r="CN252" s="68"/>
      <c r="CO252" s="68"/>
      <c r="CP252" s="68"/>
      <c r="CQ252" s="68"/>
      <c r="CR252" s="68"/>
      <c r="CS252" s="68"/>
      <c r="CT252" s="68"/>
      <c r="CU252" s="68"/>
      <c r="CV252" s="68"/>
      <c r="CW252" s="68"/>
      <c r="CX252" s="68"/>
      <c r="CY252" s="68"/>
      <c r="CZ252" s="68"/>
      <c r="DA252" s="68"/>
      <c r="DB252" s="68"/>
      <c r="DC252" s="68"/>
      <c r="DD252" s="68"/>
      <c r="DE252" s="68"/>
    </row>
    <row r="253" spans="1:109" ht="18.75">
      <c r="A253" s="68"/>
      <c r="B253" s="68"/>
      <c r="C253" s="68"/>
      <c r="D253" s="68"/>
      <c r="E253" s="65"/>
      <c r="F253" s="64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5"/>
      <c r="S253" s="64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9"/>
      <c r="AK253" s="66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7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C253" s="68"/>
      <c r="CD253" s="68"/>
      <c r="CE253" s="68"/>
      <c r="CF253" s="68"/>
      <c r="CG253" s="68"/>
      <c r="CH253" s="68"/>
      <c r="CI253" s="68"/>
      <c r="CJ253" s="68"/>
      <c r="CK253" s="68"/>
      <c r="CL253" s="68"/>
      <c r="CM253" s="68"/>
      <c r="CN253" s="68"/>
      <c r="CO253" s="68"/>
      <c r="CP253" s="68"/>
      <c r="CQ253" s="68"/>
      <c r="CR253" s="68"/>
      <c r="CS253" s="68"/>
      <c r="CT253" s="68"/>
      <c r="CU253" s="68"/>
      <c r="CV253" s="68"/>
      <c r="CW253" s="68"/>
      <c r="CX253" s="68"/>
      <c r="CY253" s="68"/>
      <c r="CZ253" s="68"/>
      <c r="DA253" s="68"/>
      <c r="DB253" s="68"/>
      <c r="DC253" s="68"/>
      <c r="DD253" s="68"/>
      <c r="DE253" s="68"/>
    </row>
    <row r="254" spans="1:109" ht="18.75">
      <c r="A254" s="68"/>
      <c r="B254" s="68"/>
      <c r="C254" s="68"/>
      <c r="D254" s="68"/>
      <c r="E254" s="65"/>
      <c r="F254" s="64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5"/>
      <c r="S254" s="64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9"/>
      <c r="AK254" s="66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7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/>
      <c r="CT254" s="68"/>
      <c r="CU254" s="68"/>
      <c r="CV254" s="68"/>
      <c r="CW254" s="68"/>
      <c r="CX254" s="68"/>
      <c r="CY254" s="68"/>
      <c r="CZ254" s="68"/>
      <c r="DA254" s="68"/>
      <c r="DB254" s="68"/>
      <c r="DC254" s="68"/>
      <c r="DD254" s="68"/>
      <c r="DE254" s="68"/>
    </row>
    <row r="255" spans="1:109" ht="18.75">
      <c r="A255" s="68"/>
      <c r="B255" s="68"/>
      <c r="C255" s="68"/>
      <c r="D255" s="68"/>
      <c r="E255" s="65"/>
      <c r="F255" s="64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5"/>
      <c r="S255" s="64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9"/>
      <c r="AK255" s="66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7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C255" s="68"/>
      <c r="CD255" s="68"/>
      <c r="CE255" s="68"/>
      <c r="CF255" s="68"/>
      <c r="CG255" s="68"/>
      <c r="CH255" s="68"/>
      <c r="CI255" s="68"/>
      <c r="CJ255" s="68"/>
      <c r="CK255" s="68"/>
      <c r="CL255" s="68"/>
      <c r="CM255" s="68"/>
      <c r="CN255" s="68"/>
      <c r="CO255" s="68"/>
      <c r="CP255" s="68"/>
      <c r="CQ255" s="68"/>
      <c r="CR255" s="68"/>
      <c r="CS255" s="68"/>
      <c r="CT255" s="68"/>
      <c r="CU255" s="68"/>
      <c r="CV255" s="68"/>
      <c r="CW255" s="68"/>
      <c r="CX255" s="68"/>
      <c r="CY255" s="68"/>
      <c r="CZ255" s="68"/>
      <c r="DA255" s="68"/>
      <c r="DB255" s="68"/>
      <c r="DC255" s="68"/>
      <c r="DD255" s="68"/>
      <c r="DE255" s="68"/>
    </row>
    <row r="256" spans="1:109" ht="18.75">
      <c r="A256" s="68"/>
      <c r="B256" s="68"/>
      <c r="C256" s="68"/>
      <c r="D256" s="68"/>
      <c r="E256" s="65"/>
      <c r="F256" s="64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5"/>
      <c r="S256" s="64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9"/>
      <c r="AK256" s="66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7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C256" s="68"/>
      <c r="CD256" s="68"/>
      <c r="CE256" s="68"/>
      <c r="CF256" s="68"/>
      <c r="CG256" s="68"/>
      <c r="CH256" s="68"/>
      <c r="CI256" s="68"/>
      <c r="CJ256" s="68"/>
      <c r="CK256" s="68"/>
      <c r="CL256" s="68"/>
      <c r="CM256" s="68"/>
      <c r="CN256" s="68"/>
      <c r="CO256" s="68"/>
      <c r="CP256" s="68"/>
      <c r="CQ256" s="68"/>
      <c r="CR256" s="68"/>
      <c r="CS256" s="68"/>
      <c r="CT256" s="68"/>
      <c r="CU256" s="68"/>
      <c r="CV256" s="68"/>
      <c r="CW256" s="68"/>
      <c r="CX256" s="68"/>
      <c r="CY256" s="68"/>
      <c r="CZ256" s="68"/>
      <c r="DA256" s="68"/>
      <c r="DB256" s="68"/>
      <c r="DC256" s="68"/>
      <c r="DD256" s="68"/>
      <c r="DE256" s="68"/>
    </row>
    <row r="257" spans="1:109" ht="18.75">
      <c r="A257" s="68"/>
      <c r="B257" s="68"/>
      <c r="C257" s="68"/>
      <c r="D257" s="68"/>
      <c r="E257" s="65"/>
      <c r="F257" s="64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5"/>
      <c r="S257" s="64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9"/>
      <c r="AK257" s="66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7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  <c r="CD257" s="68"/>
      <c r="CE257" s="68"/>
      <c r="CF257" s="68"/>
      <c r="CG257" s="68"/>
      <c r="CH257" s="68"/>
      <c r="CI257" s="68"/>
      <c r="CJ257" s="68"/>
      <c r="CK257" s="68"/>
      <c r="CL257" s="68"/>
      <c r="CM257" s="68"/>
      <c r="CN257" s="68"/>
      <c r="CO257" s="68"/>
      <c r="CP257" s="68"/>
      <c r="CQ257" s="68"/>
      <c r="CR257" s="68"/>
      <c r="CS257" s="68"/>
      <c r="CT257" s="68"/>
      <c r="CU257" s="68"/>
      <c r="CV257" s="68"/>
      <c r="CW257" s="68"/>
      <c r="CX257" s="68"/>
      <c r="CY257" s="68"/>
      <c r="CZ257" s="68"/>
      <c r="DA257" s="68"/>
      <c r="DB257" s="68"/>
      <c r="DC257" s="68"/>
      <c r="DD257" s="68"/>
      <c r="DE257" s="68"/>
    </row>
    <row r="258" spans="1:109" ht="18.75">
      <c r="A258" s="68"/>
      <c r="B258" s="68"/>
      <c r="C258" s="68"/>
      <c r="D258" s="68"/>
      <c r="E258" s="65"/>
      <c r="F258" s="64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5"/>
      <c r="S258" s="64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9"/>
      <c r="AK258" s="66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7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  <c r="CD258" s="68"/>
      <c r="CE258" s="68"/>
      <c r="CF258" s="68"/>
      <c r="CG258" s="68"/>
      <c r="CH258" s="68"/>
      <c r="CI258" s="68"/>
      <c r="CJ258" s="68"/>
      <c r="CK258" s="68"/>
      <c r="CL258" s="68"/>
      <c r="CM258" s="68"/>
      <c r="CN258" s="68"/>
      <c r="CO258" s="68"/>
      <c r="CP258" s="68"/>
      <c r="CQ258" s="68"/>
      <c r="CR258" s="68"/>
      <c r="CS258" s="68"/>
      <c r="CT258" s="68"/>
      <c r="CU258" s="68"/>
      <c r="CV258" s="68"/>
      <c r="CW258" s="68"/>
      <c r="CX258" s="68"/>
      <c r="CY258" s="68"/>
      <c r="CZ258" s="68"/>
      <c r="DA258" s="68"/>
      <c r="DB258" s="68"/>
      <c r="DC258" s="68"/>
      <c r="DD258" s="68"/>
      <c r="DE258" s="68"/>
    </row>
    <row r="259" spans="1:109" ht="18.75">
      <c r="A259" s="68"/>
      <c r="B259" s="68"/>
      <c r="C259" s="68"/>
      <c r="D259" s="68"/>
      <c r="E259" s="65"/>
      <c r="F259" s="64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5"/>
      <c r="S259" s="64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9"/>
      <c r="AK259" s="66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7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  <c r="BZ259" s="68"/>
      <c r="CA259" s="68"/>
      <c r="CB259" s="68"/>
      <c r="CC259" s="68"/>
      <c r="CD259" s="68"/>
      <c r="CE259" s="68"/>
      <c r="CF259" s="68"/>
      <c r="CG259" s="68"/>
      <c r="CH259" s="68"/>
      <c r="CI259" s="68"/>
      <c r="CJ259" s="68"/>
      <c r="CK259" s="68"/>
      <c r="CL259" s="68"/>
      <c r="CM259" s="68"/>
      <c r="CN259" s="68"/>
      <c r="CO259" s="68"/>
      <c r="CP259" s="68"/>
      <c r="CQ259" s="68"/>
      <c r="CR259" s="68"/>
      <c r="CS259" s="68"/>
      <c r="CT259" s="68"/>
      <c r="CU259" s="68"/>
      <c r="CV259" s="68"/>
      <c r="CW259" s="68"/>
      <c r="CX259" s="68"/>
      <c r="CY259" s="68"/>
      <c r="CZ259" s="68"/>
      <c r="DA259" s="68"/>
      <c r="DB259" s="68"/>
      <c r="DC259" s="68"/>
      <c r="DD259" s="68"/>
      <c r="DE259" s="68"/>
    </row>
    <row r="260" spans="1:109" ht="18.75">
      <c r="A260" s="68"/>
      <c r="B260" s="68"/>
      <c r="C260" s="68"/>
      <c r="D260" s="68"/>
      <c r="E260" s="65"/>
      <c r="F260" s="64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5"/>
      <c r="S260" s="64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9"/>
      <c r="AK260" s="66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7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  <c r="BZ260" s="68"/>
      <c r="CA260" s="68"/>
      <c r="CB260" s="68"/>
      <c r="CC260" s="68"/>
      <c r="CD260" s="68"/>
      <c r="CE260" s="68"/>
      <c r="CF260" s="68"/>
      <c r="CG260" s="68"/>
      <c r="CH260" s="68"/>
      <c r="CI260" s="68"/>
      <c r="CJ260" s="68"/>
      <c r="CK260" s="68"/>
      <c r="CL260" s="68"/>
      <c r="CM260" s="68"/>
      <c r="CN260" s="68"/>
      <c r="CO260" s="68"/>
      <c r="CP260" s="68"/>
      <c r="CQ260" s="68"/>
      <c r="CR260" s="68"/>
      <c r="CS260" s="68"/>
      <c r="CT260" s="68"/>
      <c r="CU260" s="68"/>
      <c r="CV260" s="68"/>
      <c r="CW260" s="68"/>
      <c r="CX260" s="68"/>
      <c r="CY260" s="68"/>
      <c r="CZ260" s="68"/>
      <c r="DA260" s="68"/>
      <c r="DB260" s="68"/>
      <c r="DC260" s="68"/>
      <c r="DD260" s="68"/>
      <c r="DE260" s="68"/>
    </row>
    <row r="261" spans="1:109" ht="18.75">
      <c r="A261" s="68"/>
      <c r="B261" s="68"/>
      <c r="C261" s="68"/>
      <c r="D261" s="68"/>
      <c r="E261" s="65"/>
      <c r="F261" s="64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5"/>
      <c r="S261" s="64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9"/>
      <c r="AK261" s="66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7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8"/>
      <c r="CW261" s="68"/>
      <c r="CX261" s="68"/>
      <c r="CY261" s="68"/>
      <c r="CZ261" s="68"/>
      <c r="DA261" s="68"/>
      <c r="DB261" s="68"/>
      <c r="DC261" s="68"/>
      <c r="DD261" s="68"/>
      <c r="DE261" s="68"/>
    </row>
    <row r="262" spans="1:109" ht="18.75">
      <c r="A262" s="68"/>
      <c r="B262" s="68"/>
      <c r="C262" s="68"/>
      <c r="D262" s="68"/>
      <c r="E262" s="65"/>
      <c r="F262" s="64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5"/>
      <c r="S262" s="64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9"/>
      <c r="AK262" s="66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7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  <c r="BZ262" s="68"/>
      <c r="CA262" s="68"/>
      <c r="CB262" s="68"/>
      <c r="CC262" s="68"/>
      <c r="CD262" s="68"/>
      <c r="CE262" s="68"/>
      <c r="CF262" s="68"/>
      <c r="CG262" s="68"/>
      <c r="CH262" s="68"/>
      <c r="CI262" s="68"/>
      <c r="CJ262" s="68"/>
      <c r="CK262" s="68"/>
      <c r="CL262" s="68"/>
      <c r="CM262" s="68"/>
      <c r="CN262" s="68"/>
      <c r="CO262" s="68"/>
      <c r="CP262" s="68"/>
      <c r="CQ262" s="68"/>
      <c r="CR262" s="68"/>
      <c r="CS262" s="68"/>
      <c r="CT262" s="68"/>
      <c r="CU262" s="68"/>
      <c r="CV262" s="68"/>
      <c r="CW262" s="68"/>
      <c r="CX262" s="68"/>
      <c r="CY262" s="68"/>
      <c r="CZ262" s="68"/>
      <c r="DA262" s="68"/>
      <c r="DB262" s="68"/>
      <c r="DC262" s="68"/>
      <c r="DD262" s="68"/>
      <c r="DE262" s="68"/>
    </row>
    <row r="263" spans="1:109" ht="18.75">
      <c r="A263" s="68"/>
      <c r="B263" s="68"/>
      <c r="C263" s="68"/>
      <c r="D263" s="68"/>
      <c r="E263" s="65"/>
      <c r="F263" s="64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5"/>
      <c r="S263" s="64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9"/>
      <c r="AK263" s="66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7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8"/>
      <c r="CW263" s="68"/>
      <c r="CX263" s="68"/>
      <c r="CY263" s="68"/>
      <c r="CZ263" s="68"/>
      <c r="DA263" s="68"/>
      <c r="DB263" s="68"/>
      <c r="DC263" s="68"/>
      <c r="DD263" s="68"/>
      <c r="DE263" s="68"/>
    </row>
    <row r="264" spans="1:109" ht="18.75">
      <c r="A264" s="68"/>
      <c r="B264" s="68"/>
      <c r="C264" s="68"/>
      <c r="D264" s="68"/>
      <c r="E264" s="65"/>
      <c r="F264" s="64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5"/>
      <c r="S264" s="64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9"/>
      <c r="AK264" s="66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7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C264" s="68"/>
      <c r="CD264" s="68"/>
      <c r="CE264" s="68"/>
      <c r="CF264" s="68"/>
      <c r="CG264" s="68"/>
      <c r="CH264" s="68"/>
      <c r="CI264" s="68"/>
      <c r="CJ264" s="68"/>
      <c r="CK264" s="68"/>
      <c r="CL264" s="68"/>
      <c r="CM264" s="68"/>
      <c r="CN264" s="68"/>
      <c r="CO264" s="68"/>
      <c r="CP264" s="68"/>
      <c r="CQ264" s="68"/>
      <c r="CR264" s="68"/>
      <c r="CS264" s="68"/>
      <c r="CT264" s="68"/>
      <c r="CU264" s="68"/>
      <c r="CV264" s="68"/>
      <c r="CW264" s="68"/>
      <c r="CX264" s="68"/>
      <c r="CY264" s="68"/>
      <c r="CZ264" s="68"/>
      <c r="DA264" s="68"/>
      <c r="DB264" s="68"/>
      <c r="DC264" s="68"/>
      <c r="DD264" s="68"/>
      <c r="DE264" s="68"/>
    </row>
    <row r="265" spans="1:109" ht="18.75">
      <c r="A265" s="68"/>
      <c r="B265" s="68"/>
      <c r="C265" s="68"/>
      <c r="D265" s="68"/>
      <c r="E265" s="65"/>
      <c r="F265" s="64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5"/>
      <c r="S265" s="64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9"/>
      <c r="AK265" s="66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7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8"/>
      <c r="CW265" s="68"/>
      <c r="CX265" s="68"/>
      <c r="CY265" s="68"/>
      <c r="CZ265" s="68"/>
      <c r="DA265" s="68"/>
      <c r="DB265" s="68"/>
      <c r="DC265" s="68"/>
      <c r="DD265" s="68"/>
      <c r="DE265" s="68"/>
    </row>
    <row r="266" spans="1:109" ht="18.75">
      <c r="A266" s="68"/>
      <c r="B266" s="68"/>
      <c r="C266" s="68"/>
      <c r="D266" s="68"/>
      <c r="E266" s="65"/>
      <c r="F266" s="64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5"/>
      <c r="S266" s="64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9"/>
      <c r="AK266" s="66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7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68"/>
      <c r="CB266" s="68"/>
      <c r="CC266" s="68"/>
      <c r="CD266" s="68"/>
      <c r="CE266" s="68"/>
      <c r="CF266" s="68"/>
      <c r="CG266" s="68"/>
      <c r="CH266" s="68"/>
      <c r="CI266" s="68"/>
      <c r="CJ266" s="68"/>
      <c r="CK266" s="68"/>
      <c r="CL266" s="68"/>
      <c r="CM266" s="68"/>
      <c r="CN266" s="68"/>
      <c r="CO266" s="68"/>
      <c r="CP266" s="68"/>
      <c r="CQ266" s="68"/>
      <c r="CR266" s="68"/>
      <c r="CS266" s="68"/>
      <c r="CT266" s="68"/>
      <c r="CU266" s="68"/>
      <c r="CV266" s="68"/>
      <c r="CW266" s="68"/>
      <c r="CX266" s="68"/>
      <c r="CY266" s="68"/>
      <c r="CZ266" s="68"/>
      <c r="DA266" s="68"/>
      <c r="DB266" s="68"/>
      <c r="DC266" s="68"/>
      <c r="DD266" s="68"/>
      <c r="DE266" s="68"/>
    </row>
    <row r="267" spans="1:109" ht="18.75">
      <c r="A267" s="68"/>
      <c r="B267" s="68"/>
      <c r="C267" s="68"/>
      <c r="D267" s="68"/>
      <c r="E267" s="65"/>
      <c r="F267" s="64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5"/>
      <c r="S267" s="64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9"/>
      <c r="AK267" s="66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7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C267" s="68"/>
      <c r="CD267" s="68"/>
      <c r="CE267" s="68"/>
      <c r="CF267" s="68"/>
      <c r="CG267" s="68"/>
      <c r="CH267" s="68"/>
      <c r="CI267" s="68"/>
      <c r="CJ267" s="68"/>
      <c r="CK267" s="68"/>
      <c r="CL267" s="68"/>
      <c r="CM267" s="68"/>
      <c r="CN267" s="68"/>
      <c r="CO267" s="68"/>
      <c r="CP267" s="68"/>
      <c r="CQ267" s="68"/>
      <c r="CR267" s="68"/>
      <c r="CS267" s="68"/>
      <c r="CT267" s="68"/>
      <c r="CU267" s="68"/>
      <c r="CV267" s="68"/>
      <c r="CW267" s="68"/>
      <c r="CX267" s="68"/>
      <c r="CY267" s="68"/>
      <c r="CZ267" s="68"/>
      <c r="DA267" s="68"/>
      <c r="DB267" s="68"/>
      <c r="DC267" s="68"/>
      <c r="DD267" s="68"/>
      <c r="DE267" s="68"/>
    </row>
    <row r="268" spans="1:109" ht="18.75">
      <c r="A268" s="68"/>
      <c r="B268" s="68"/>
      <c r="C268" s="68"/>
      <c r="D268" s="68"/>
      <c r="E268" s="65"/>
      <c r="F268" s="64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5"/>
      <c r="S268" s="64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9"/>
      <c r="AK268" s="66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7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  <c r="BZ268" s="68"/>
      <c r="CA268" s="68"/>
      <c r="CB268" s="68"/>
      <c r="CC268" s="68"/>
      <c r="CD268" s="68"/>
      <c r="CE268" s="68"/>
      <c r="CF268" s="68"/>
      <c r="CG268" s="68"/>
      <c r="CH268" s="68"/>
      <c r="CI268" s="68"/>
      <c r="CJ268" s="68"/>
      <c r="CK268" s="68"/>
      <c r="CL268" s="68"/>
      <c r="CM268" s="68"/>
      <c r="CN268" s="68"/>
      <c r="CO268" s="68"/>
      <c r="CP268" s="68"/>
      <c r="CQ268" s="68"/>
      <c r="CR268" s="68"/>
      <c r="CS268" s="68"/>
      <c r="CT268" s="68"/>
      <c r="CU268" s="68"/>
      <c r="CV268" s="68"/>
      <c r="CW268" s="68"/>
      <c r="CX268" s="68"/>
      <c r="CY268" s="68"/>
      <c r="CZ268" s="68"/>
      <c r="DA268" s="68"/>
      <c r="DB268" s="68"/>
      <c r="DC268" s="68"/>
      <c r="DD268" s="68"/>
      <c r="DE268" s="68"/>
    </row>
    <row r="269" spans="1:109" ht="18.75">
      <c r="A269" s="68"/>
      <c r="B269" s="68"/>
      <c r="C269" s="68"/>
      <c r="D269" s="68"/>
      <c r="E269" s="65"/>
      <c r="F269" s="64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5"/>
      <c r="S269" s="64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9"/>
      <c r="AK269" s="66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7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  <c r="BZ269" s="68"/>
      <c r="CA269" s="68"/>
      <c r="CB269" s="68"/>
      <c r="CC269" s="68"/>
      <c r="CD269" s="68"/>
      <c r="CE269" s="68"/>
      <c r="CF269" s="68"/>
      <c r="CG269" s="68"/>
      <c r="CH269" s="68"/>
      <c r="CI269" s="68"/>
      <c r="CJ269" s="68"/>
      <c r="CK269" s="68"/>
      <c r="CL269" s="68"/>
      <c r="CM269" s="68"/>
      <c r="CN269" s="68"/>
      <c r="CO269" s="68"/>
      <c r="CP269" s="68"/>
      <c r="CQ269" s="68"/>
      <c r="CR269" s="68"/>
      <c r="CS269" s="68"/>
      <c r="CT269" s="68"/>
      <c r="CU269" s="68"/>
      <c r="CV269" s="68"/>
      <c r="CW269" s="68"/>
      <c r="CX269" s="68"/>
      <c r="CY269" s="68"/>
      <c r="CZ269" s="68"/>
      <c r="DA269" s="68"/>
      <c r="DB269" s="68"/>
      <c r="DC269" s="68"/>
      <c r="DD269" s="68"/>
      <c r="DE269" s="68"/>
    </row>
    <row r="270" spans="1:109" ht="18.75">
      <c r="A270" s="68"/>
      <c r="B270" s="68"/>
      <c r="C270" s="68"/>
      <c r="D270" s="68"/>
      <c r="E270" s="65"/>
      <c r="F270" s="64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5"/>
      <c r="S270" s="64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9"/>
      <c r="AK270" s="66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7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  <c r="BZ270" s="68"/>
      <c r="CA270" s="68"/>
      <c r="CB270" s="68"/>
      <c r="CC270" s="68"/>
      <c r="CD270" s="68"/>
      <c r="CE270" s="68"/>
      <c r="CF270" s="68"/>
      <c r="CG270" s="68"/>
      <c r="CH270" s="68"/>
      <c r="CI270" s="68"/>
      <c r="CJ270" s="68"/>
      <c r="CK270" s="68"/>
      <c r="CL270" s="68"/>
      <c r="CM270" s="68"/>
      <c r="CN270" s="68"/>
      <c r="CO270" s="68"/>
      <c r="CP270" s="68"/>
      <c r="CQ270" s="68"/>
      <c r="CR270" s="68"/>
      <c r="CS270" s="68"/>
      <c r="CT270" s="68"/>
      <c r="CU270" s="68"/>
      <c r="CV270" s="68"/>
      <c r="CW270" s="68"/>
      <c r="CX270" s="68"/>
      <c r="CY270" s="68"/>
      <c r="CZ270" s="68"/>
      <c r="DA270" s="68"/>
      <c r="DB270" s="68"/>
      <c r="DC270" s="68"/>
      <c r="DD270" s="68"/>
      <c r="DE270" s="68"/>
    </row>
    <row r="271" spans="1:109" ht="18.75">
      <c r="A271" s="68"/>
      <c r="B271" s="68"/>
      <c r="C271" s="68"/>
      <c r="D271" s="68"/>
      <c r="E271" s="65"/>
      <c r="F271" s="64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5"/>
      <c r="S271" s="64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9"/>
      <c r="AK271" s="66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7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  <c r="BZ271" s="68"/>
      <c r="CA271" s="68"/>
      <c r="CB271" s="68"/>
      <c r="CC271" s="68"/>
      <c r="CD271" s="68"/>
      <c r="CE271" s="68"/>
      <c r="CF271" s="68"/>
      <c r="CG271" s="68"/>
      <c r="CH271" s="68"/>
      <c r="CI271" s="68"/>
      <c r="CJ271" s="68"/>
      <c r="CK271" s="68"/>
      <c r="CL271" s="68"/>
      <c r="CM271" s="68"/>
      <c r="CN271" s="68"/>
      <c r="CO271" s="68"/>
      <c r="CP271" s="68"/>
      <c r="CQ271" s="68"/>
      <c r="CR271" s="68"/>
      <c r="CS271" s="68"/>
      <c r="CT271" s="68"/>
      <c r="CU271" s="68"/>
      <c r="CV271" s="68"/>
      <c r="CW271" s="68"/>
      <c r="CX271" s="68"/>
      <c r="CY271" s="68"/>
      <c r="CZ271" s="68"/>
      <c r="DA271" s="68"/>
      <c r="DB271" s="68"/>
      <c r="DC271" s="68"/>
      <c r="DD271" s="68"/>
      <c r="DE271" s="68"/>
    </row>
    <row r="272" spans="1:109" ht="18.75">
      <c r="A272" s="68"/>
      <c r="B272" s="68"/>
      <c r="C272" s="68"/>
      <c r="D272" s="68"/>
      <c r="E272" s="65"/>
      <c r="F272" s="64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5"/>
      <c r="S272" s="64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9"/>
      <c r="AK272" s="66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7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  <c r="BZ272" s="68"/>
      <c r="CA272" s="68"/>
      <c r="CB272" s="68"/>
      <c r="CC272" s="68"/>
      <c r="CD272" s="68"/>
      <c r="CE272" s="68"/>
      <c r="CF272" s="68"/>
      <c r="CG272" s="68"/>
      <c r="CH272" s="68"/>
      <c r="CI272" s="68"/>
      <c r="CJ272" s="68"/>
      <c r="CK272" s="68"/>
      <c r="CL272" s="68"/>
      <c r="CM272" s="68"/>
      <c r="CN272" s="68"/>
      <c r="CO272" s="68"/>
      <c r="CP272" s="68"/>
      <c r="CQ272" s="68"/>
      <c r="CR272" s="68"/>
      <c r="CS272" s="68"/>
      <c r="CT272" s="68"/>
      <c r="CU272" s="68"/>
      <c r="CV272" s="68"/>
      <c r="CW272" s="68"/>
      <c r="CX272" s="68"/>
      <c r="CY272" s="68"/>
      <c r="CZ272" s="68"/>
      <c r="DA272" s="68"/>
      <c r="DB272" s="68"/>
      <c r="DC272" s="68"/>
      <c r="DD272" s="68"/>
      <c r="DE272" s="68"/>
    </row>
    <row r="273" spans="1:109" ht="18.75">
      <c r="A273" s="68"/>
      <c r="B273" s="68"/>
      <c r="C273" s="68"/>
      <c r="D273" s="68"/>
      <c r="E273" s="65"/>
      <c r="F273" s="64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5"/>
      <c r="S273" s="64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9"/>
      <c r="AK273" s="66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7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  <c r="BZ273" s="68"/>
      <c r="CA273" s="68"/>
      <c r="CB273" s="68"/>
      <c r="CC273" s="68"/>
      <c r="CD273" s="68"/>
      <c r="CE273" s="68"/>
      <c r="CF273" s="68"/>
      <c r="CG273" s="68"/>
      <c r="CH273" s="68"/>
      <c r="CI273" s="68"/>
      <c r="CJ273" s="68"/>
      <c r="CK273" s="68"/>
      <c r="CL273" s="68"/>
      <c r="CM273" s="68"/>
      <c r="CN273" s="68"/>
      <c r="CO273" s="68"/>
      <c r="CP273" s="68"/>
      <c r="CQ273" s="68"/>
      <c r="CR273" s="68"/>
      <c r="CS273" s="68"/>
      <c r="CT273" s="68"/>
      <c r="CU273" s="68"/>
      <c r="CV273" s="68"/>
      <c r="CW273" s="68"/>
      <c r="CX273" s="68"/>
      <c r="CY273" s="68"/>
      <c r="CZ273" s="68"/>
      <c r="DA273" s="68"/>
      <c r="DB273" s="68"/>
      <c r="DC273" s="68"/>
      <c r="DD273" s="68"/>
      <c r="DE273" s="68"/>
    </row>
    <row r="274" spans="1:109" ht="18.75">
      <c r="A274" s="68"/>
      <c r="B274" s="68"/>
      <c r="C274" s="68"/>
      <c r="D274" s="68"/>
      <c r="E274" s="65"/>
      <c r="F274" s="64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5"/>
      <c r="S274" s="64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9"/>
      <c r="AK274" s="66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7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  <c r="BZ274" s="68"/>
      <c r="CA274" s="68"/>
      <c r="CB274" s="68"/>
      <c r="CC274" s="68"/>
      <c r="CD274" s="68"/>
      <c r="CE274" s="68"/>
      <c r="CF274" s="68"/>
      <c r="CG274" s="68"/>
      <c r="CH274" s="68"/>
      <c r="CI274" s="68"/>
      <c r="CJ274" s="68"/>
      <c r="CK274" s="68"/>
      <c r="CL274" s="68"/>
      <c r="CM274" s="68"/>
      <c r="CN274" s="68"/>
      <c r="CO274" s="68"/>
      <c r="CP274" s="68"/>
      <c r="CQ274" s="68"/>
      <c r="CR274" s="68"/>
      <c r="CS274" s="68"/>
      <c r="CT274" s="68"/>
      <c r="CU274" s="68"/>
      <c r="CV274" s="68"/>
      <c r="CW274" s="68"/>
      <c r="CX274" s="68"/>
      <c r="CY274" s="68"/>
      <c r="CZ274" s="68"/>
      <c r="DA274" s="68"/>
      <c r="DB274" s="68"/>
      <c r="DC274" s="68"/>
      <c r="DD274" s="68"/>
      <c r="DE274" s="68"/>
    </row>
    <row r="275" spans="1:109" ht="18.75">
      <c r="A275" s="68"/>
      <c r="B275" s="68"/>
      <c r="C275" s="68"/>
      <c r="D275" s="68"/>
      <c r="E275" s="65"/>
      <c r="F275" s="64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5"/>
      <c r="S275" s="64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9"/>
      <c r="AK275" s="66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7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  <c r="BZ275" s="68"/>
      <c r="CA275" s="68"/>
      <c r="CB275" s="68"/>
      <c r="CC275" s="68"/>
      <c r="CD275" s="68"/>
      <c r="CE275" s="68"/>
      <c r="CF275" s="68"/>
      <c r="CG275" s="68"/>
      <c r="CH275" s="68"/>
      <c r="CI275" s="68"/>
      <c r="CJ275" s="68"/>
      <c r="CK275" s="68"/>
      <c r="CL275" s="68"/>
      <c r="CM275" s="68"/>
      <c r="CN275" s="68"/>
      <c r="CO275" s="68"/>
      <c r="CP275" s="68"/>
      <c r="CQ275" s="68"/>
      <c r="CR275" s="68"/>
      <c r="CS275" s="68"/>
      <c r="CT275" s="68"/>
      <c r="CU275" s="68"/>
      <c r="CV275" s="68"/>
      <c r="CW275" s="68"/>
      <c r="CX275" s="68"/>
      <c r="CY275" s="68"/>
      <c r="CZ275" s="68"/>
      <c r="DA275" s="68"/>
      <c r="DB275" s="68"/>
      <c r="DC275" s="68"/>
      <c r="DD275" s="68"/>
      <c r="DE275" s="68"/>
    </row>
    <row r="276" spans="1:109" ht="18.75">
      <c r="A276" s="68"/>
      <c r="B276" s="68"/>
      <c r="C276" s="68"/>
      <c r="D276" s="68"/>
      <c r="E276" s="65"/>
      <c r="F276" s="64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5"/>
      <c r="S276" s="64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9"/>
      <c r="AK276" s="66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7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  <c r="BZ276" s="68"/>
      <c r="CA276" s="68"/>
      <c r="CB276" s="68"/>
      <c r="CC276" s="68"/>
      <c r="CD276" s="68"/>
      <c r="CE276" s="68"/>
      <c r="CF276" s="68"/>
      <c r="CG276" s="68"/>
      <c r="CH276" s="68"/>
      <c r="CI276" s="68"/>
      <c r="CJ276" s="68"/>
      <c r="CK276" s="68"/>
      <c r="CL276" s="68"/>
      <c r="CM276" s="68"/>
      <c r="CN276" s="68"/>
      <c r="CO276" s="68"/>
      <c r="CP276" s="68"/>
      <c r="CQ276" s="68"/>
      <c r="CR276" s="68"/>
      <c r="CS276" s="68"/>
      <c r="CT276" s="68"/>
      <c r="CU276" s="68"/>
      <c r="CV276" s="68"/>
      <c r="CW276" s="68"/>
      <c r="CX276" s="68"/>
      <c r="CY276" s="68"/>
      <c r="CZ276" s="68"/>
      <c r="DA276" s="68"/>
      <c r="DB276" s="68"/>
      <c r="DC276" s="68"/>
      <c r="DD276" s="68"/>
      <c r="DE276" s="68"/>
    </row>
    <row r="277" spans="1:109" ht="18.75">
      <c r="A277" s="68"/>
      <c r="B277" s="68"/>
      <c r="C277" s="68"/>
      <c r="D277" s="68"/>
      <c r="E277" s="65"/>
      <c r="F277" s="64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5"/>
      <c r="S277" s="64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9"/>
      <c r="AK277" s="66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7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  <c r="BZ277" s="68"/>
      <c r="CA277" s="68"/>
      <c r="CB277" s="68"/>
      <c r="CC277" s="68"/>
      <c r="CD277" s="68"/>
      <c r="CE277" s="68"/>
      <c r="CF277" s="68"/>
      <c r="CG277" s="68"/>
      <c r="CH277" s="68"/>
      <c r="CI277" s="68"/>
      <c r="CJ277" s="68"/>
      <c r="CK277" s="68"/>
      <c r="CL277" s="68"/>
      <c r="CM277" s="68"/>
      <c r="CN277" s="68"/>
      <c r="CO277" s="68"/>
      <c r="CP277" s="68"/>
      <c r="CQ277" s="68"/>
      <c r="CR277" s="68"/>
      <c r="CS277" s="68"/>
      <c r="CT277" s="68"/>
      <c r="CU277" s="68"/>
      <c r="CV277" s="68"/>
      <c r="CW277" s="68"/>
      <c r="CX277" s="68"/>
      <c r="CY277" s="68"/>
      <c r="CZ277" s="68"/>
      <c r="DA277" s="68"/>
      <c r="DB277" s="68"/>
      <c r="DC277" s="68"/>
      <c r="DD277" s="68"/>
      <c r="DE277" s="68"/>
    </row>
    <row r="278" spans="1:109" ht="18.75">
      <c r="A278" s="68"/>
      <c r="B278" s="68"/>
      <c r="C278" s="68"/>
      <c r="D278" s="68"/>
      <c r="E278" s="65"/>
      <c r="F278" s="64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5"/>
      <c r="S278" s="64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9"/>
      <c r="AK278" s="66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7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  <c r="BZ278" s="68"/>
      <c r="CA278" s="68"/>
      <c r="CB278" s="68"/>
      <c r="CC278" s="68"/>
      <c r="CD278" s="68"/>
      <c r="CE278" s="68"/>
      <c r="CF278" s="68"/>
      <c r="CG278" s="68"/>
      <c r="CH278" s="68"/>
      <c r="CI278" s="68"/>
      <c r="CJ278" s="68"/>
      <c r="CK278" s="68"/>
      <c r="CL278" s="68"/>
      <c r="CM278" s="68"/>
      <c r="CN278" s="68"/>
      <c r="CO278" s="68"/>
      <c r="CP278" s="68"/>
      <c r="CQ278" s="68"/>
      <c r="CR278" s="68"/>
      <c r="CS278" s="68"/>
      <c r="CT278" s="68"/>
      <c r="CU278" s="68"/>
      <c r="CV278" s="68"/>
      <c r="CW278" s="68"/>
      <c r="CX278" s="68"/>
      <c r="CY278" s="68"/>
      <c r="CZ278" s="68"/>
      <c r="DA278" s="68"/>
      <c r="DB278" s="68"/>
      <c r="DC278" s="68"/>
      <c r="DD278" s="68"/>
      <c r="DE278" s="68"/>
    </row>
    <row r="279" spans="1:109" ht="18.75">
      <c r="A279" s="68"/>
      <c r="B279" s="68"/>
      <c r="C279" s="68"/>
      <c r="D279" s="68"/>
      <c r="E279" s="65"/>
      <c r="F279" s="64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5"/>
      <c r="S279" s="64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9"/>
      <c r="AK279" s="66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7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  <c r="BZ279" s="68"/>
      <c r="CA279" s="68"/>
      <c r="CB279" s="68"/>
      <c r="CC279" s="68"/>
      <c r="CD279" s="68"/>
      <c r="CE279" s="68"/>
      <c r="CF279" s="68"/>
      <c r="CG279" s="68"/>
      <c r="CH279" s="68"/>
      <c r="CI279" s="68"/>
      <c r="CJ279" s="68"/>
      <c r="CK279" s="68"/>
      <c r="CL279" s="68"/>
      <c r="CM279" s="68"/>
      <c r="CN279" s="68"/>
      <c r="CO279" s="68"/>
      <c r="CP279" s="68"/>
      <c r="CQ279" s="68"/>
      <c r="CR279" s="68"/>
      <c r="CS279" s="68"/>
      <c r="CT279" s="68"/>
      <c r="CU279" s="68"/>
      <c r="CV279" s="68"/>
      <c r="CW279" s="68"/>
      <c r="CX279" s="68"/>
      <c r="CY279" s="68"/>
      <c r="CZ279" s="68"/>
      <c r="DA279" s="68"/>
      <c r="DB279" s="68"/>
      <c r="DC279" s="68"/>
      <c r="DD279" s="68"/>
      <c r="DE279" s="68"/>
    </row>
    <row r="280" spans="1:109" ht="18.75">
      <c r="A280" s="68"/>
      <c r="B280" s="68"/>
      <c r="C280" s="68"/>
      <c r="D280" s="68"/>
      <c r="E280" s="65"/>
      <c r="F280" s="64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5"/>
      <c r="S280" s="64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9"/>
      <c r="AK280" s="66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7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  <c r="BZ280" s="68"/>
      <c r="CA280" s="68"/>
      <c r="CB280" s="68"/>
      <c r="CC280" s="68"/>
      <c r="CD280" s="68"/>
      <c r="CE280" s="68"/>
      <c r="CF280" s="68"/>
      <c r="CG280" s="68"/>
      <c r="CH280" s="68"/>
      <c r="CI280" s="68"/>
      <c r="CJ280" s="68"/>
      <c r="CK280" s="68"/>
      <c r="CL280" s="68"/>
      <c r="CM280" s="68"/>
      <c r="CN280" s="68"/>
      <c r="CO280" s="68"/>
      <c r="CP280" s="68"/>
      <c r="CQ280" s="68"/>
      <c r="CR280" s="68"/>
      <c r="CS280" s="68"/>
      <c r="CT280" s="68"/>
      <c r="CU280" s="68"/>
      <c r="CV280" s="68"/>
      <c r="CW280" s="68"/>
      <c r="CX280" s="68"/>
      <c r="CY280" s="68"/>
      <c r="CZ280" s="68"/>
      <c r="DA280" s="68"/>
      <c r="DB280" s="68"/>
      <c r="DC280" s="68"/>
      <c r="DD280" s="68"/>
      <c r="DE280" s="68"/>
    </row>
    <row r="281" spans="1:109" ht="18.75">
      <c r="A281" s="68"/>
      <c r="B281" s="68"/>
      <c r="C281" s="68"/>
      <c r="D281" s="68"/>
      <c r="E281" s="65"/>
      <c r="F281" s="64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5"/>
      <c r="S281" s="64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9"/>
      <c r="AK281" s="66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7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  <c r="BZ281" s="68"/>
      <c r="CA281" s="68"/>
      <c r="CB281" s="68"/>
      <c r="CC281" s="68"/>
      <c r="CD281" s="68"/>
      <c r="CE281" s="68"/>
      <c r="CF281" s="68"/>
      <c r="CG281" s="68"/>
      <c r="CH281" s="68"/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68"/>
      <c r="CW281" s="68"/>
      <c r="CX281" s="68"/>
      <c r="CY281" s="68"/>
      <c r="CZ281" s="68"/>
      <c r="DA281" s="68"/>
      <c r="DB281" s="68"/>
      <c r="DC281" s="68"/>
      <c r="DD281" s="68"/>
      <c r="DE281" s="68"/>
    </row>
    <row r="282" spans="1:109" ht="18.75">
      <c r="A282" s="68"/>
      <c r="B282" s="68"/>
      <c r="C282" s="68"/>
      <c r="D282" s="68"/>
      <c r="E282" s="65"/>
      <c r="F282" s="64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5"/>
      <c r="S282" s="64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9"/>
      <c r="AK282" s="66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7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68"/>
      <c r="CB282" s="68"/>
      <c r="CC282" s="68"/>
      <c r="CD282" s="68"/>
      <c r="CE282" s="68"/>
      <c r="CF282" s="68"/>
      <c r="CG282" s="68"/>
      <c r="CH282" s="68"/>
      <c r="CI282" s="68"/>
      <c r="CJ282" s="68"/>
      <c r="CK282" s="68"/>
      <c r="CL282" s="68"/>
      <c r="CM282" s="68"/>
      <c r="CN282" s="68"/>
      <c r="CO282" s="68"/>
      <c r="CP282" s="68"/>
      <c r="CQ282" s="68"/>
      <c r="CR282" s="68"/>
      <c r="CS282" s="68"/>
      <c r="CT282" s="68"/>
      <c r="CU282" s="68"/>
      <c r="CV282" s="68"/>
      <c r="CW282" s="68"/>
      <c r="CX282" s="68"/>
      <c r="CY282" s="68"/>
      <c r="CZ282" s="68"/>
      <c r="DA282" s="68"/>
      <c r="DB282" s="68"/>
      <c r="DC282" s="68"/>
      <c r="DD282" s="68"/>
      <c r="DE282" s="68"/>
    </row>
    <row r="283" spans="1:109" ht="18.75">
      <c r="A283" s="68"/>
      <c r="B283" s="68"/>
      <c r="C283" s="68"/>
      <c r="D283" s="68"/>
      <c r="E283" s="65"/>
      <c r="F283" s="64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5"/>
      <c r="S283" s="64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9"/>
      <c r="AK283" s="66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7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  <c r="BZ283" s="68"/>
      <c r="CA283" s="68"/>
      <c r="CB283" s="68"/>
      <c r="CC283" s="68"/>
      <c r="CD283" s="68"/>
      <c r="CE283" s="68"/>
      <c r="CF283" s="68"/>
      <c r="CG283" s="68"/>
      <c r="CH283" s="68"/>
      <c r="CI283" s="68"/>
      <c r="CJ283" s="68"/>
      <c r="CK283" s="68"/>
      <c r="CL283" s="68"/>
      <c r="CM283" s="68"/>
      <c r="CN283" s="68"/>
      <c r="CO283" s="68"/>
      <c r="CP283" s="68"/>
      <c r="CQ283" s="68"/>
      <c r="CR283" s="68"/>
      <c r="CS283" s="68"/>
      <c r="CT283" s="68"/>
      <c r="CU283" s="68"/>
      <c r="CV283" s="68"/>
      <c r="CW283" s="68"/>
      <c r="CX283" s="68"/>
      <c r="CY283" s="68"/>
      <c r="CZ283" s="68"/>
      <c r="DA283" s="68"/>
      <c r="DB283" s="68"/>
      <c r="DC283" s="68"/>
      <c r="DD283" s="68"/>
      <c r="DE283" s="68"/>
    </row>
    <row r="284" spans="1:109" ht="18.75">
      <c r="A284" s="68"/>
      <c r="B284" s="68"/>
      <c r="C284" s="68"/>
      <c r="D284" s="68"/>
      <c r="E284" s="65"/>
      <c r="F284" s="64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5"/>
      <c r="S284" s="64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9"/>
      <c r="AK284" s="66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7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  <c r="BZ284" s="68"/>
      <c r="CA284" s="68"/>
      <c r="CB284" s="68"/>
      <c r="CC284" s="68"/>
      <c r="CD284" s="68"/>
      <c r="CE284" s="68"/>
      <c r="CF284" s="68"/>
      <c r="CG284" s="68"/>
      <c r="CH284" s="68"/>
      <c r="CI284" s="68"/>
      <c r="CJ284" s="68"/>
      <c r="CK284" s="68"/>
      <c r="CL284" s="68"/>
      <c r="CM284" s="68"/>
      <c r="CN284" s="68"/>
      <c r="CO284" s="68"/>
      <c r="CP284" s="68"/>
      <c r="CQ284" s="68"/>
      <c r="CR284" s="68"/>
      <c r="CS284" s="68"/>
      <c r="CT284" s="68"/>
      <c r="CU284" s="68"/>
      <c r="CV284" s="68"/>
      <c r="CW284" s="68"/>
      <c r="CX284" s="68"/>
      <c r="CY284" s="68"/>
      <c r="CZ284" s="68"/>
      <c r="DA284" s="68"/>
      <c r="DB284" s="68"/>
      <c r="DC284" s="68"/>
      <c r="DD284" s="68"/>
      <c r="DE284" s="68"/>
    </row>
    <row r="285" spans="1:109" ht="18.75">
      <c r="A285" s="68"/>
      <c r="B285" s="68"/>
      <c r="C285" s="68"/>
      <c r="D285" s="68"/>
      <c r="E285" s="65"/>
      <c r="F285" s="64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5"/>
      <c r="S285" s="64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9"/>
      <c r="AK285" s="66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7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  <c r="BZ285" s="68"/>
      <c r="CA285" s="68"/>
      <c r="CB285" s="68"/>
      <c r="CC285" s="68"/>
      <c r="CD285" s="68"/>
      <c r="CE285" s="68"/>
      <c r="CF285" s="68"/>
      <c r="CG285" s="68"/>
      <c r="CH285" s="68"/>
      <c r="CI285" s="68"/>
      <c r="CJ285" s="68"/>
      <c r="CK285" s="68"/>
      <c r="CL285" s="68"/>
      <c r="CM285" s="68"/>
      <c r="CN285" s="68"/>
      <c r="CO285" s="68"/>
      <c r="CP285" s="68"/>
      <c r="CQ285" s="68"/>
      <c r="CR285" s="68"/>
      <c r="CS285" s="68"/>
      <c r="CT285" s="68"/>
      <c r="CU285" s="68"/>
      <c r="CV285" s="68"/>
      <c r="CW285" s="68"/>
      <c r="CX285" s="68"/>
      <c r="CY285" s="68"/>
      <c r="CZ285" s="68"/>
      <c r="DA285" s="68"/>
      <c r="DB285" s="68"/>
      <c r="DC285" s="68"/>
      <c r="DD285" s="68"/>
      <c r="DE285" s="68"/>
    </row>
    <row r="286" spans="1:109" ht="18.75">
      <c r="A286" s="68"/>
      <c r="B286" s="68"/>
      <c r="C286" s="68"/>
      <c r="D286" s="68"/>
      <c r="E286" s="65"/>
      <c r="F286" s="64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5"/>
      <c r="S286" s="64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9"/>
      <c r="AK286" s="66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7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  <c r="BZ286" s="68"/>
      <c r="CA286" s="68"/>
      <c r="CB286" s="68"/>
      <c r="CC286" s="68"/>
      <c r="CD286" s="68"/>
      <c r="CE286" s="68"/>
      <c r="CF286" s="68"/>
      <c r="CG286" s="68"/>
      <c r="CH286" s="68"/>
      <c r="CI286" s="68"/>
      <c r="CJ286" s="68"/>
      <c r="CK286" s="68"/>
      <c r="CL286" s="68"/>
      <c r="CM286" s="68"/>
      <c r="CN286" s="68"/>
      <c r="CO286" s="68"/>
      <c r="CP286" s="68"/>
      <c r="CQ286" s="68"/>
      <c r="CR286" s="68"/>
      <c r="CS286" s="68"/>
      <c r="CT286" s="68"/>
      <c r="CU286" s="68"/>
      <c r="CV286" s="68"/>
      <c r="CW286" s="68"/>
      <c r="CX286" s="68"/>
      <c r="CY286" s="68"/>
      <c r="CZ286" s="68"/>
      <c r="DA286" s="68"/>
      <c r="DB286" s="68"/>
      <c r="DC286" s="68"/>
      <c r="DD286" s="68"/>
      <c r="DE286" s="68"/>
    </row>
    <row r="287" spans="1:109" ht="18.75">
      <c r="A287" s="68"/>
      <c r="B287" s="68"/>
      <c r="C287" s="68"/>
      <c r="D287" s="68"/>
      <c r="E287" s="65"/>
      <c r="F287" s="64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5"/>
      <c r="S287" s="64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9"/>
      <c r="AK287" s="66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7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  <c r="BZ287" s="68"/>
      <c r="CA287" s="68"/>
      <c r="CB287" s="68"/>
      <c r="CC287" s="68"/>
      <c r="CD287" s="68"/>
      <c r="CE287" s="68"/>
      <c r="CF287" s="68"/>
      <c r="CG287" s="68"/>
      <c r="CH287" s="68"/>
      <c r="CI287" s="68"/>
      <c r="CJ287" s="68"/>
      <c r="CK287" s="68"/>
      <c r="CL287" s="68"/>
      <c r="CM287" s="68"/>
      <c r="CN287" s="68"/>
      <c r="CO287" s="68"/>
      <c r="CP287" s="68"/>
      <c r="CQ287" s="68"/>
      <c r="CR287" s="68"/>
      <c r="CS287" s="68"/>
      <c r="CT287" s="68"/>
      <c r="CU287" s="68"/>
      <c r="CV287" s="68"/>
      <c r="CW287" s="68"/>
      <c r="CX287" s="68"/>
      <c r="CY287" s="68"/>
      <c r="CZ287" s="68"/>
      <c r="DA287" s="68"/>
      <c r="DB287" s="68"/>
      <c r="DC287" s="68"/>
      <c r="DD287" s="68"/>
      <c r="DE287" s="68"/>
    </row>
    <row r="288" spans="1:109" ht="18.75">
      <c r="A288" s="68"/>
      <c r="B288" s="68"/>
      <c r="C288" s="68"/>
      <c r="D288" s="68"/>
      <c r="E288" s="65"/>
      <c r="F288" s="64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5"/>
      <c r="S288" s="64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9"/>
      <c r="AK288" s="66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7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  <c r="BZ288" s="68"/>
      <c r="CA288" s="68"/>
      <c r="CB288" s="68"/>
      <c r="CC288" s="68"/>
      <c r="CD288" s="68"/>
      <c r="CE288" s="68"/>
      <c r="CF288" s="68"/>
      <c r="CG288" s="68"/>
      <c r="CH288" s="68"/>
      <c r="CI288" s="68"/>
      <c r="CJ288" s="68"/>
      <c r="CK288" s="68"/>
      <c r="CL288" s="68"/>
      <c r="CM288" s="68"/>
      <c r="CN288" s="68"/>
      <c r="CO288" s="68"/>
      <c r="CP288" s="68"/>
      <c r="CQ288" s="68"/>
      <c r="CR288" s="68"/>
      <c r="CS288" s="68"/>
      <c r="CT288" s="68"/>
      <c r="CU288" s="68"/>
      <c r="CV288" s="68"/>
      <c r="CW288" s="68"/>
      <c r="CX288" s="68"/>
      <c r="CY288" s="68"/>
      <c r="CZ288" s="68"/>
      <c r="DA288" s="68"/>
      <c r="DB288" s="68"/>
      <c r="DC288" s="68"/>
      <c r="DD288" s="68"/>
      <c r="DE288" s="68"/>
    </row>
    <row r="289" spans="1:109" ht="18.75">
      <c r="A289" s="68"/>
      <c r="B289" s="68"/>
      <c r="C289" s="68"/>
      <c r="D289" s="68"/>
      <c r="E289" s="65"/>
      <c r="F289" s="64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5"/>
      <c r="S289" s="64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9"/>
      <c r="AK289" s="66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7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  <c r="BZ289" s="68"/>
      <c r="CA289" s="68"/>
      <c r="CB289" s="68"/>
      <c r="CC289" s="68"/>
      <c r="CD289" s="68"/>
      <c r="CE289" s="68"/>
      <c r="CF289" s="68"/>
      <c r="CG289" s="68"/>
      <c r="CH289" s="68"/>
      <c r="CI289" s="68"/>
      <c r="CJ289" s="68"/>
      <c r="CK289" s="68"/>
      <c r="CL289" s="68"/>
      <c r="CM289" s="68"/>
      <c r="CN289" s="68"/>
      <c r="CO289" s="68"/>
      <c r="CP289" s="68"/>
      <c r="CQ289" s="68"/>
      <c r="CR289" s="68"/>
      <c r="CS289" s="68"/>
      <c r="CT289" s="68"/>
      <c r="CU289" s="68"/>
      <c r="CV289" s="68"/>
      <c r="CW289" s="68"/>
      <c r="CX289" s="68"/>
      <c r="CY289" s="68"/>
      <c r="CZ289" s="68"/>
      <c r="DA289" s="68"/>
      <c r="DB289" s="68"/>
      <c r="DC289" s="68"/>
      <c r="DD289" s="68"/>
      <c r="DE289" s="68"/>
    </row>
    <row r="290" spans="1:109" ht="18.75">
      <c r="A290" s="68"/>
      <c r="B290" s="68"/>
      <c r="C290" s="68"/>
      <c r="D290" s="68"/>
      <c r="E290" s="65"/>
      <c r="F290" s="64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5"/>
      <c r="S290" s="64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9"/>
      <c r="AK290" s="66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7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  <c r="BZ290" s="68"/>
      <c r="CA290" s="68"/>
      <c r="CB290" s="68"/>
      <c r="CC290" s="68"/>
      <c r="CD290" s="68"/>
      <c r="CE290" s="68"/>
      <c r="CF290" s="68"/>
      <c r="CG290" s="68"/>
      <c r="CH290" s="68"/>
      <c r="CI290" s="68"/>
      <c r="CJ290" s="68"/>
      <c r="CK290" s="68"/>
      <c r="CL290" s="68"/>
      <c r="CM290" s="68"/>
      <c r="CN290" s="68"/>
      <c r="CO290" s="68"/>
      <c r="CP290" s="68"/>
      <c r="CQ290" s="68"/>
      <c r="CR290" s="68"/>
      <c r="CS290" s="68"/>
      <c r="CT290" s="68"/>
      <c r="CU290" s="68"/>
      <c r="CV290" s="68"/>
      <c r="CW290" s="68"/>
      <c r="CX290" s="68"/>
      <c r="CY290" s="68"/>
      <c r="CZ290" s="68"/>
      <c r="DA290" s="68"/>
      <c r="DB290" s="68"/>
      <c r="DC290" s="68"/>
      <c r="DD290" s="68"/>
      <c r="DE290" s="68"/>
    </row>
    <row r="291" spans="1:109" ht="18.75">
      <c r="A291" s="68"/>
      <c r="B291" s="68"/>
      <c r="C291" s="68"/>
      <c r="D291" s="68"/>
      <c r="E291" s="65"/>
      <c r="F291" s="64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5"/>
      <c r="S291" s="64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9"/>
      <c r="AK291" s="66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7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  <c r="BZ291" s="68"/>
      <c r="CA291" s="68"/>
      <c r="CB291" s="68"/>
      <c r="CC291" s="68"/>
      <c r="CD291" s="68"/>
      <c r="CE291" s="68"/>
      <c r="CF291" s="68"/>
      <c r="CG291" s="68"/>
      <c r="CH291" s="68"/>
      <c r="CI291" s="68"/>
      <c r="CJ291" s="68"/>
      <c r="CK291" s="68"/>
      <c r="CL291" s="68"/>
      <c r="CM291" s="68"/>
      <c r="CN291" s="68"/>
      <c r="CO291" s="68"/>
      <c r="CP291" s="68"/>
      <c r="CQ291" s="68"/>
      <c r="CR291" s="68"/>
      <c r="CS291" s="68"/>
      <c r="CT291" s="68"/>
      <c r="CU291" s="68"/>
      <c r="CV291" s="68"/>
      <c r="CW291" s="68"/>
      <c r="CX291" s="68"/>
      <c r="CY291" s="68"/>
      <c r="CZ291" s="68"/>
      <c r="DA291" s="68"/>
      <c r="DB291" s="68"/>
      <c r="DC291" s="68"/>
      <c r="DD291" s="68"/>
      <c r="DE291" s="68"/>
    </row>
    <row r="292" spans="1:109" ht="18.75">
      <c r="A292" s="68"/>
      <c r="B292" s="68"/>
      <c r="C292" s="68"/>
      <c r="D292" s="68"/>
      <c r="E292" s="65"/>
      <c r="F292" s="64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5"/>
      <c r="S292" s="64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9"/>
      <c r="AK292" s="66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7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  <c r="BZ292" s="68"/>
      <c r="CA292" s="68"/>
      <c r="CB292" s="68"/>
      <c r="CC292" s="68"/>
      <c r="CD292" s="68"/>
      <c r="CE292" s="68"/>
      <c r="CF292" s="68"/>
      <c r="CG292" s="68"/>
      <c r="CH292" s="68"/>
      <c r="CI292" s="68"/>
      <c r="CJ292" s="68"/>
      <c r="CK292" s="68"/>
      <c r="CL292" s="68"/>
      <c r="CM292" s="68"/>
      <c r="CN292" s="68"/>
      <c r="CO292" s="68"/>
      <c r="CP292" s="68"/>
      <c r="CQ292" s="68"/>
      <c r="CR292" s="68"/>
      <c r="CS292" s="68"/>
      <c r="CT292" s="68"/>
      <c r="CU292" s="68"/>
      <c r="CV292" s="68"/>
      <c r="CW292" s="68"/>
      <c r="CX292" s="68"/>
      <c r="CY292" s="68"/>
      <c r="CZ292" s="68"/>
      <c r="DA292" s="68"/>
      <c r="DB292" s="68"/>
      <c r="DC292" s="68"/>
      <c r="DD292" s="68"/>
      <c r="DE292" s="68"/>
    </row>
    <row r="293" spans="1:109" ht="18.75">
      <c r="A293" s="68"/>
      <c r="B293" s="68"/>
      <c r="C293" s="68"/>
      <c r="D293" s="68"/>
      <c r="E293" s="65"/>
      <c r="F293" s="64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5"/>
      <c r="S293" s="64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9"/>
      <c r="AK293" s="66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7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  <c r="BZ293" s="68"/>
      <c r="CA293" s="68"/>
      <c r="CB293" s="68"/>
      <c r="CC293" s="68"/>
      <c r="CD293" s="68"/>
      <c r="CE293" s="68"/>
      <c r="CF293" s="68"/>
      <c r="CG293" s="68"/>
      <c r="CH293" s="68"/>
      <c r="CI293" s="68"/>
      <c r="CJ293" s="68"/>
      <c r="CK293" s="68"/>
      <c r="CL293" s="68"/>
      <c r="CM293" s="68"/>
      <c r="CN293" s="68"/>
      <c r="CO293" s="68"/>
      <c r="CP293" s="68"/>
      <c r="CQ293" s="68"/>
      <c r="CR293" s="68"/>
      <c r="CS293" s="68"/>
      <c r="CT293" s="68"/>
      <c r="CU293" s="68"/>
      <c r="CV293" s="68"/>
      <c r="CW293" s="68"/>
      <c r="CX293" s="68"/>
      <c r="CY293" s="68"/>
      <c r="CZ293" s="68"/>
      <c r="DA293" s="68"/>
      <c r="DB293" s="68"/>
      <c r="DC293" s="68"/>
      <c r="DD293" s="68"/>
      <c r="DE293" s="68"/>
    </row>
    <row r="294" spans="1:109" ht="18.75">
      <c r="A294" s="68"/>
      <c r="B294" s="68"/>
      <c r="C294" s="68"/>
      <c r="D294" s="68"/>
      <c r="E294" s="65"/>
      <c r="F294" s="64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5"/>
      <c r="S294" s="64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9"/>
      <c r="AK294" s="66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7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C294" s="68"/>
      <c r="CD294" s="68"/>
      <c r="CE294" s="68"/>
      <c r="CF294" s="68"/>
      <c r="CG294" s="68"/>
      <c r="CH294" s="68"/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8"/>
      <c r="CW294" s="68"/>
      <c r="CX294" s="68"/>
      <c r="CY294" s="68"/>
      <c r="CZ294" s="68"/>
      <c r="DA294" s="68"/>
      <c r="DB294" s="68"/>
      <c r="DC294" s="68"/>
      <c r="DD294" s="68"/>
      <c r="DE294" s="68"/>
    </row>
    <row r="295" spans="1:109" ht="18.75">
      <c r="A295" s="68"/>
      <c r="B295" s="68"/>
      <c r="C295" s="68"/>
      <c r="D295" s="68"/>
      <c r="E295" s="65"/>
      <c r="F295" s="64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5"/>
      <c r="S295" s="64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9"/>
      <c r="AK295" s="66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7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  <c r="BZ295" s="68"/>
      <c r="CA295" s="68"/>
      <c r="CB295" s="68"/>
      <c r="CC295" s="68"/>
      <c r="CD295" s="68"/>
      <c r="CE295" s="68"/>
      <c r="CF295" s="68"/>
      <c r="CG295" s="68"/>
      <c r="CH295" s="68"/>
      <c r="CI295" s="68"/>
      <c r="CJ295" s="68"/>
      <c r="CK295" s="68"/>
      <c r="CL295" s="68"/>
      <c r="CM295" s="68"/>
      <c r="CN295" s="68"/>
      <c r="CO295" s="68"/>
      <c r="CP295" s="68"/>
      <c r="CQ295" s="68"/>
      <c r="CR295" s="68"/>
      <c r="CS295" s="68"/>
      <c r="CT295" s="68"/>
      <c r="CU295" s="68"/>
      <c r="CV295" s="68"/>
      <c r="CW295" s="68"/>
      <c r="CX295" s="68"/>
      <c r="CY295" s="68"/>
      <c r="CZ295" s="68"/>
      <c r="DA295" s="68"/>
      <c r="DB295" s="68"/>
      <c r="DC295" s="68"/>
      <c r="DD295" s="68"/>
      <c r="DE295" s="68"/>
    </row>
    <row r="296" spans="1:109" ht="18.75">
      <c r="A296" s="68"/>
      <c r="B296" s="68"/>
      <c r="C296" s="68"/>
      <c r="D296" s="68"/>
      <c r="E296" s="65"/>
      <c r="F296" s="64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5"/>
      <c r="S296" s="64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9"/>
      <c r="AK296" s="66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7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  <c r="CD296" s="68"/>
      <c r="CE296" s="68"/>
      <c r="CF296" s="68"/>
      <c r="CG296" s="68"/>
      <c r="CH296" s="68"/>
      <c r="CI296" s="68"/>
      <c r="CJ296" s="68"/>
      <c r="CK296" s="68"/>
      <c r="CL296" s="68"/>
      <c r="CM296" s="68"/>
      <c r="CN296" s="68"/>
      <c r="CO296" s="68"/>
      <c r="CP296" s="68"/>
      <c r="CQ296" s="68"/>
      <c r="CR296" s="68"/>
      <c r="CS296" s="68"/>
      <c r="CT296" s="68"/>
      <c r="CU296" s="68"/>
      <c r="CV296" s="68"/>
      <c r="CW296" s="68"/>
      <c r="CX296" s="68"/>
      <c r="CY296" s="68"/>
      <c r="CZ296" s="68"/>
      <c r="DA296" s="68"/>
      <c r="DB296" s="68"/>
      <c r="DC296" s="68"/>
      <c r="DD296" s="68"/>
      <c r="DE296" s="68"/>
    </row>
    <row r="297" spans="1:109" ht="18.75">
      <c r="A297" s="68"/>
      <c r="B297" s="68"/>
      <c r="C297" s="68"/>
      <c r="D297" s="68"/>
      <c r="E297" s="65"/>
      <c r="F297" s="64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5"/>
      <c r="S297" s="64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9"/>
      <c r="AK297" s="66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7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  <c r="BZ297" s="68"/>
      <c r="CA297" s="68"/>
      <c r="CB297" s="68"/>
      <c r="CC297" s="68"/>
      <c r="CD297" s="68"/>
      <c r="CE297" s="68"/>
      <c r="CF297" s="68"/>
      <c r="CG297" s="68"/>
      <c r="CH297" s="68"/>
      <c r="CI297" s="68"/>
      <c r="CJ297" s="68"/>
      <c r="CK297" s="68"/>
      <c r="CL297" s="68"/>
      <c r="CM297" s="68"/>
      <c r="CN297" s="68"/>
      <c r="CO297" s="68"/>
      <c r="CP297" s="68"/>
      <c r="CQ297" s="68"/>
      <c r="CR297" s="68"/>
      <c r="CS297" s="68"/>
      <c r="CT297" s="68"/>
      <c r="CU297" s="68"/>
      <c r="CV297" s="68"/>
      <c r="CW297" s="68"/>
      <c r="CX297" s="68"/>
      <c r="CY297" s="68"/>
      <c r="CZ297" s="68"/>
      <c r="DA297" s="68"/>
      <c r="DB297" s="68"/>
      <c r="DC297" s="68"/>
      <c r="DD297" s="68"/>
      <c r="DE297" s="68"/>
    </row>
    <row r="298" spans="1:109" ht="18.75">
      <c r="A298" s="68"/>
      <c r="B298" s="68"/>
      <c r="C298" s="68"/>
      <c r="D298" s="68"/>
      <c r="E298" s="65"/>
      <c r="F298" s="64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5"/>
      <c r="S298" s="64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9"/>
      <c r="AK298" s="66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7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  <c r="BZ298" s="68"/>
      <c r="CA298" s="68"/>
      <c r="CB298" s="68"/>
      <c r="CC298" s="68"/>
      <c r="CD298" s="68"/>
      <c r="CE298" s="68"/>
      <c r="CF298" s="68"/>
      <c r="CG298" s="68"/>
      <c r="CH298" s="68"/>
      <c r="CI298" s="68"/>
      <c r="CJ298" s="68"/>
      <c r="CK298" s="68"/>
      <c r="CL298" s="68"/>
      <c r="CM298" s="68"/>
      <c r="CN298" s="68"/>
      <c r="CO298" s="68"/>
      <c r="CP298" s="68"/>
      <c r="CQ298" s="68"/>
      <c r="CR298" s="68"/>
      <c r="CS298" s="68"/>
      <c r="CT298" s="68"/>
      <c r="CU298" s="68"/>
      <c r="CV298" s="68"/>
      <c r="CW298" s="68"/>
      <c r="CX298" s="68"/>
      <c r="CY298" s="68"/>
      <c r="CZ298" s="68"/>
      <c r="DA298" s="68"/>
      <c r="DB298" s="68"/>
      <c r="DC298" s="68"/>
      <c r="DD298" s="68"/>
      <c r="DE298" s="68"/>
    </row>
    <row r="299" spans="1:109" ht="18.75">
      <c r="A299" s="68"/>
      <c r="B299" s="68"/>
      <c r="C299" s="68"/>
      <c r="D299" s="68"/>
      <c r="E299" s="65"/>
      <c r="F299" s="64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5"/>
      <c r="S299" s="64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9"/>
      <c r="AK299" s="66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7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  <c r="BZ299" s="68"/>
      <c r="CA299" s="68"/>
      <c r="CB299" s="68"/>
      <c r="CC299" s="68"/>
      <c r="CD299" s="68"/>
      <c r="CE299" s="68"/>
      <c r="CF299" s="68"/>
      <c r="CG299" s="68"/>
      <c r="CH299" s="68"/>
      <c r="CI299" s="68"/>
      <c r="CJ299" s="68"/>
      <c r="CK299" s="68"/>
      <c r="CL299" s="68"/>
      <c r="CM299" s="68"/>
      <c r="CN299" s="68"/>
      <c r="CO299" s="68"/>
      <c r="CP299" s="68"/>
      <c r="CQ299" s="68"/>
      <c r="CR299" s="68"/>
      <c r="CS299" s="68"/>
      <c r="CT299" s="68"/>
      <c r="CU299" s="68"/>
      <c r="CV299" s="68"/>
      <c r="CW299" s="68"/>
      <c r="CX299" s="68"/>
      <c r="CY299" s="68"/>
      <c r="CZ299" s="68"/>
      <c r="DA299" s="68"/>
      <c r="DB299" s="68"/>
      <c r="DC299" s="68"/>
      <c r="DD299" s="68"/>
      <c r="DE299" s="68"/>
    </row>
    <row r="300" spans="1:109" ht="18.75">
      <c r="A300" s="68"/>
      <c r="B300" s="68"/>
      <c r="C300" s="68"/>
      <c r="D300" s="68"/>
      <c r="E300" s="65"/>
      <c r="F300" s="64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5"/>
      <c r="S300" s="64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9"/>
      <c r="AK300" s="66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7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  <c r="BZ300" s="68"/>
      <c r="CA300" s="68"/>
      <c r="CB300" s="68"/>
      <c r="CC300" s="68"/>
      <c r="CD300" s="68"/>
      <c r="CE300" s="68"/>
      <c r="CF300" s="68"/>
      <c r="CG300" s="68"/>
      <c r="CH300" s="68"/>
      <c r="CI300" s="68"/>
      <c r="CJ300" s="68"/>
      <c r="CK300" s="68"/>
      <c r="CL300" s="68"/>
      <c r="CM300" s="68"/>
      <c r="CN300" s="68"/>
      <c r="CO300" s="68"/>
      <c r="CP300" s="68"/>
      <c r="CQ300" s="68"/>
      <c r="CR300" s="68"/>
      <c r="CS300" s="68"/>
      <c r="CT300" s="68"/>
      <c r="CU300" s="68"/>
      <c r="CV300" s="68"/>
      <c r="CW300" s="68"/>
      <c r="CX300" s="68"/>
      <c r="CY300" s="68"/>
      <c r="CZ300" s="68"/>
      <c r="DA300" s="68"/>
      <c r="DB300" s="68"/>
      <c r="DC300" s="68"/>
      <c r="DD300" s="68"/>
      <c r="DE300" s="68"/>
    </row>
    <row r="301" spans="1:109" ht="18.75">
      <c r="A301" s="68"/>
      <c r="B301" s="68"/>
      <c r="C301" s="68"/>
      <c r="D301" s="68"/>
      <c r="E301" s="65"/>
      <c r="F301" s="64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5"/>
      <c r="S301" s="64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9"/>
      <c r="AK301" s="66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7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  <c r="BZ301" s="68"/>
      <c r="CA301" s="68"/>
      <c r="CB301" s="68"/>
      <c r="CC301" s="68"/>
      <c r="CD301" s="68"/>
      <c r="CE301" s="68"/>
      <c r="CF301" s="68"/>
      <c r="CG301" s="68"/>
      <c r="CH301" s="68"/>
      <c r="CI301" s="68"/>
      <c r="CJ301" s="68"/>
      <c r="CK301" s="68"/>
      <c r="CL301" s="68"/>
      <c r="CM301" s="68"/>
      <c r="CN301" s="68"/>
      <c r="CO301" s="68"/>
      <c r="CP301" s="68"/>
      <c r="CQ301" s="68"/>
      <c r="CR301" s="68"/>
      <c r="CS301" s="68"/>
      <c r="CT301" s="68"/>
      <c r="CU301" s="68"/>
      <c r="CV301" s="68"/>
      <c r="CW301" s="68"/>
      <c r="CX301" s="68"/>
      <c r="CY301" s="68"/>
      <c r="CZ301" s="68"/>
      <c r="DA301" s="68"/>
      <c r="DB301" s="68"/>
      <c r="DC301" s="68"/>
      <c r="DD301" s="68"/>
      <c r="DE301" s="68"/>
    </row>
    <row r="302" spans="1:109" ht="18.75">
      <c r="A302" s="68"/>
      <c r="B302" s="68"/>
      <c r="C302" s="68"/>
      <c r="D302" s="68"/>
      <c r="E302" s="65"/>
      <c r="F302" s="64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5"/>
      <c r="S302" s="64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9"/>
      <c r="AK302" s="66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7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  <c r="BZ302" s="68"/>
      <c r="CA302" s="68"/>
      <c r="CB302" s="68"/>
      <c r="CC302" s="68"/>
      <c r="CD302" s="68"/>
      <c r="CE302" s="68"/>
      <c r="CF302" s="68"/>
      <c r="CG302" s="68"/>
      <c r="CH302" s="68"/>
      <c r="CI302" s="68"/>
      <c r="CJ302" s="68"/>
      <c r="CK302" s="68"/>
      <c r="CL302" s="68"/>
      <c r="CM302" s="68"/>
      <c r="CN302" s="68"/>
      <c r="CO302" s="68"/>
      <c r="CP302" s="68"/>
      <c r="CQ302" s="68"/>
      <c r="CR302" s="68"/>
      <c r="CS302" s="68"/>
      <c r="CT302" s="68"/>
      <c r="CU302" s="68"/>
      <c r="CV302" s="68"/>
      <c r="CW302" s="68"/>
      <c r="CX302" s="68"/>
      <c r="CY302" s="68"/>
      <c r="CZ302" s="68"/>
      <c r="DA302" s="68"/>
      <c r="DB302" s="68"/>
      <c r="DC302" s="68"/>
      <c r="DD302" s="68"/>
      <c r="DE302" s="68"/>
    </row>
    <row r="303" spans="1:109" ht="18.75">
      <c r="A303" s="68"/>
      <c r="B303" s="68"/>
      <c r="C303" s="68"/>
      <c r="D303" s="68"/>
      <c r="E303" s="65"/>
      <c r="F303" s="64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5"/>
      <c r="S303" s="64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9"/>
      <c r="AK303" s="66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7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  <c r="BZ303" s="68"/>
      <c r="CA303" s="68"/>
      <c r="CB303" s="68"/>
      <c r="CC303" s="68"/>
      <c r="CD303" s="68"/>
      <c r="CE303" s="68"/>
      <c r="CF303" s="68"/>
      <c r="CG303" s="68"/>
      <c r="CH303" s="68"/>
      <c r="CI303" s="68"/>
      <c r="CJ303" s="68"/>
      <c r="CK303" s="68"/>
      <c r="CL303" s="68"/>
      <c r="CM303" s="68"/>
      <c r="CN303" s="68"/>
      <c r="CO303" s="68"/>
      <c r="CP303" s="68"/>
      <c r="CQ303" s="68"/>
      <c r="CR303" s="68"/>
      <c r="CS303" s="68"/>
      <c r="CT303" s="68"/>
      <c r="CU303" s="68"/>
      <c r="CV303" s="68"/>
      <c r="CW303" s="68"/>
      <c r="CX303" s="68"/>
      <c r="CY303" s="68"/>
      <c r="CZ303" s="68"/>
      <c r="DA303" s="68"/>
      <c r="DB303" s="68"/>
      <c r="DC303" s="68"/>
      <c r="DD303" s="68"/>
      <c r="DE303" s="68"/>
    </row>
    <row r="304" spans="1:109" ht="18.75">
      <c r="A304" s="68"/>
      <c r="B304" s="68"/>
      <c r="C304" s="68"/>
      <c r="D304" s="68"/>
      <c r="E304" s="65"/>
      <c r="F304" s="64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5"/>
      <c r="S304" s="64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9"/>
      <c r="AK304" s="66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7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  <c r="BZ304" s="68"/>
      <c r="CA304" s="68"/>
      <c r="CB304" s="68"/>
      <c r="CC304" s="68"/>
      <c r="CD304" s="68"/>
      <c r="CE304" s="68"/>
      <c r="CF304" s="68"/>
      <c r="CG304" s="68"/>
      <c r="CH304" s="68"/>
      <c r="CI304" s="68"/>
      <c r="CJ304" s="68"/>
      <c r="CK304" s="68"/>
      <c r="CL304" s="68"/>
      <c r="CM304" s="68"/>
      <c r="CN304" s="68"/>
      <c r="CO304" s="68"/>
      <c r="CP304" s="68"/>
      <c r="CQ304" s="68"/>
      <c r="CR304" s="68"/>
      <c r="CS304" s="68"/>
      <c r="CT304" s="68"/>
      <c r="CU304" s="68"/>
      <c r="CV304" s="68"/>
      <c r="CW304" s="68"/>
      <c r="CX304" s="68"/>
      <c r="CY304" s="68"/>
      <c r="CZ304" s="68"/>
      <c r="DA304" s="68"/>
      <c r="DB304" s="68"/>
      <c r="DC304" s="68"/>
      <c r="DD304" s="68"/>
      <c r="DE304" s="68"/>
    </row>
    <row r="305" spans="1:109" ht="18.75">
      <c r="A305" s="68"/>
      <c r="B305" s="68"/>
      <c r="C305" s="68"/>
      <c r="D305" s="68"/>
      <c r="E305" s="65"/>
      <c r="F305" s="64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5"/>
      <c r="S305" s="64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9"/>
      <c r="AK305" s="66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7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  <c r="BZ305" s="68"/>
      <c r="CA305" s="68"/>
      <c r="CB305" s="68"/>
      <c r="CC305" s="68"/>
      <c r="CD305" s="68"/>
      <c r="CE305" s="68"/>
      <c r="CF305" s="68"/>
      <c r="CG305" s="68"/>
      <c r="CH305" s="68"/>
      <c r="CI305" s="68"/>
      <c r="CJ305" s="68"/>
      <c r="CK305" s="68"/>
      <c r="CL305" s="68"/>
      <c r="CM305" s="68"/>
      <c r="CN305" s="68"/>
      <c r="CO305" s="68"/>
      <c r="CP305" s="68"/>
      <c r="CQ305" s="68"/>
      <c r="CR305" s="68"/>
      <c r="CS305" s="68"/>
      <c r="CT305" s="68"/>
      <c r="CU305" s="68"/>
      <c r="CV305" s="68"/>
      <c r="CW305" s="68"/>
      <c r="CX305" s="68"/>
      <c r="CY305" s="68"/>
      <c r="CZ305" s="68"/>
      <c r="DA305" s="68"/>
      <c r="DB305" s="68"/>
      <c r="DC305" s="68"/>
      <c r="DD305" s="68"/>
      <c r="DE305" s="68"/>
    </row>
    <row r="306" spans="1:109" ht="18.75">
      <c r="A306" s="68"/>
      <c r="B306" s="68"/>
      <c r="C306" s="68"/>
      <c r="D306" s="68"/>
      <c r="E306" s="65"/>
      <c r="F306" s="64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5"/>
      <c r="S306" s="64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9"/>
      <c r="AK306" s="66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7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  <c r="BZ306" s="68"/>
      <c r="CA306" s="68"/>
      <c r="CB306" s="68"/>
      <c r="CC306" s="68"/>
      <c r="CD306" s="68"/>
      <c r="CE306" s="68"/>
      <c r="CF306" s="68"/>
      <c r="CG306" s="68"/>
      <c r="CH306" s="68"/>
      <c r="CI306" s="68"/>
      <c r="CJ306" s="68"/>
      <c r="CK306" s="68"/>
      <c r="CL306" s="68"/>
      <c r="CM306" s="68"/>
      <c r="CN306" s="68"/>
      <c r="CO306" s="68"/>
      <c r="CP306" s="68"/>
      <c r="CQ306" s="68"/>
      <c r="CR306" s="68"/>
      <c r="CS306" s="68"/>
      <c r="CT306" s="68"/>
      <c r="CU306" s="68"/>
      <c r="CV306" s="68"/>
      <c r="CW306" s="68"/>
      <c r="CX306" s="68"/>
      <c r="CY306" s="68"/>
      <c r="CZ306" s="68"/>
      <c r="DA306" s="68"/>
      <c r="DB306" s="68"/>
      <c r="DC306" s="68"/>
      <c r="DD306" s="68"/>
      <c r="DE306" s="68"/>
    </row>
    <row r="307" spans="1:109" ht="18.75">
      <c r="A307" s="68"/>
      <c r="B307" s="68"/>
      <c r="C307" s="68"/>
      <c r="D307" s="68"/>
      <c r="E307" s="65"/>
      <c r="F307" s="64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5"/>
      <c r="S307" s="64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9"/>
      <c r="AK307" s="66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7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  <c r="BZ307" s="68"/>
      <c r="CA307" s="68"/>
      <c r="CB307" s="68"/>
      <c r="CC307" s="68"/>
      <c r="CD307" s="68"/>
      <c r="CE307" s="68"/>
      <c r="CF307" s="68"/>
      <c r="CG307" s="68"/>
      <c r="CH307" s="68"/>
      <c r="CI307" s="68"/>
      <c r="CJ307" s="68"/>
      <c r="CK307" s="68"/>
      <c r="CL307" s="68"/>
      <c r="CM307" s="68"/>
      <c r="CN307" s="68"/>
      <c r="CO307" s="68"/>
      <c r="CP307" s="68"/>
      <c r="CQ307" s="68"/>
      <c r="CR307" s="68"/>
      <c r="CS307" s="68"/>
      <c r="CT307" s="68"/>
      <c r="CU307" s="68"/>
      <c r="CV307" s="68"/>
      <c r="CW307" s="68"/>
      <c r="CX307" s="68"/>
      <c r="CY307" s="68"/>
      <c r="CZ307" s="68"/>
      <c r="DA307" s="68"/>
      <c r="DB307" s="68"/>
      <c r="DC307" s="68"/>
      <c r="DD307" s="68"/>
      <c r="DE307" s="68"/>
    </row>
    <row r="308" spans="1:109" ht="18.75">
      <c r="A308" s="68"/>
      <c r="B308" s="68"/>
      <c r="C308" s="68"/>
      <c r="D308" s="68"/>
      <c r="E308" s="65"/>
      <c r="F308" s="64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5"/>
      <c r="S308" s="64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9"/>
      <c r="AK308" s="66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7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  <c r="BZ308" s="68"/>
      <c r="CA308" s="68"/>
      <c r="CB308" s="68"/>
      <c r="CC308" s="68"/>
      <c r="CD308" s="68"/>
      <c r="CE308" s="68"/>
      <c r="CF308" s="68"/>
      <c r="CG308" s="68"/>
      <c r="CH308" s="68"/>
      <c r="CI308" s="68"/>
      <c r="CJ308" s="68"/>
      <c r="CK308" s="68"/>
      <c r="CL308" s="68"/>
      <c r="CM308" s="68"/>
      <c r="CN308" s="68"/>
      <c r="CO308" s="68"/>
      <c r="CP308" s="68"/>
      <c r="CQ308" s="68"/>
      <c r="CR308" s="68"/>
      <c r="CS308" s="68"/>
      <c r="CT308" s="68"/>
      <c r="CU308" s="68"/>
      <c r="CV308" s="68"/>
      <c r="CW308" s="68"/>
      <c r="CX308" s="68"/>
      <c r="CY308" s="68"/>
      <c r="CZ308" s="68"/>
      <c r="DA308" s="68"/>
      <c r="DB308" s="68"/>
      <c r="DC308" s="68"/>
      <c r="DD308" s="68"/>
      <c r="DE308" s="68"/>
    </row>
    <row r="309" spans="1:109" ht="18.75">
      <c r="A309" s="68"/>
      <c r="B309" s="68"/>
      <c r="C309" s="68"/>
      <c r="D309" s="68"/>
      <c r="E309" s="65"/>
      <c r="F309" s="64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5"/>
      <c r="S309" s="64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9"/>
      <c r="AK309" s="66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7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  <c r="BZ309" s="68"/>
      <c r="CA309" s="68"/>
      <c r="CB309" s="68"/>
      <c r="CC309" s="68"/>
      <c r="CD309" s="68"/>
      <c r="CE309" s="68"/>
      <c r="CF309" s="68"/>
      <c r="CG309" s="68"/>
      <c r="CH309" s="68"/>
      <c r="CI309" s="68"/>
      <c r="CJ309" s="68"/>
      <c r="CK309" s="68"/>
      <c r="CL309" s="68"/>
      <c r="CM309" s="68"/>
      <c r="CN309" s="68"/>
      <c r="CO309" s="68"/>
      <c r="CP309" s="68"/>
      <c r="CQ309" s="68"/>
      <c r="CR309" s="68"/>
      <c r="CS309" s="68"/>
      <c r="CT309" s="68"/>
      <c r="CU309" s="68"/>
      <c r="CV309" s="68"/>
      <c r="CW309" s="68"/>
      <c r="CX309" s="68"/>
      <c r="CY309" s="68"/>
      <c r="CZ309" s="68"/>
      <c r="DA309" s="68"/>
      <c r="DB309" s="68"/>
      <c r="DC309" s="68"/>
      <c r="DD309" s="68"/>
      <c r="DE309" s="68"/>
    </row>
    <row r="310" spans="1:109" ht="18.75">
      <c r="A310" s="68"/>
      <c r="B310" s="68"/>
      <c r="C310" s="68"/>
      <c r="D310" s="68"/>
      <c r="E310" s="65"/>
      <c r="F310" s="64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5"/>
      <c r="S310" s="64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9"/>
      <c r="AK310" s="66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7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  <c r="BZ310" s="68"/>
      <c r="CA310" s="68"/>
      <c r="CB310" s="68"/>
      <c r="CC310" s="68"/>
      <c r="CD310" s="68"/>
      <c r="CE310" s="68"/>
      <c r="CF310" s="68"/>
      <c r="CG310" s="68"/>
      <c r="CH310" s="68"/>
      <c r="CI310" s="68"/>
      <c r="CJ310" s="68"/>
      <c r="CK310" s="68"/>
      <c r="CL310" s="68"/>
      <c r="CM310" s="68"/>
      <c r="CN310" s="68"/>
      <c r="CO310" s="68"/>
      <c r="CP310" s="68"/>
      <c r="CQ310" s="68"/>
      <c r="CR310" s="68"/>
      <c r="CS310" s="68"/>
      <c r="CT310" s="68"/>
      <c r="CU310" s="68"/>
      <c r="CV310" s="68"/>
      <c r="CW310" s="68"/>
      <c r="CX310" s="68"/>
      <c r="CY310" s="68"/>
      <c r="CZ310" s="68"/>
      <c r="DA310" s="68"/>
      <c r="DB310" s="68"/>
      <c r="DC310" s="68"/>
      <c r="DD310" s="68"/>
      <c r="DE310" s="68"/>
    </row>
    <row r="311" spans="1:109" ht="18.75">
      <c r="A311" s="68"/>
      <c r="B311" s="68"/>
      <c r="C311" s="68"/>
      <c r="D311" s="68"/>
      <c r="E311" s="65"/>
      <c r="F311" s="64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5"/>
      <c r="S311" s="64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9"/>
      <c r="AK311" s="66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7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  <c r="CD311" s="68"/>
      <c r="CE311" s="68"/>
      <c r="CF311" s="68"/>
      <c r="CG311" s="68"/>
      <c r="CH311" s="68"/>
      <c r="CI311" s="68"/>
      <c r="CJ311" s="68"/>
      <c r="CK311" s="68"/>
      <c r="CL311" s="68"/>
      <c r="CM311" s="68"/>
      <c r="CN311" s="68"/>
      <c r="CO311" s="68"/>
      <c r="CP311" s="68"/>
      <c r="CQ311" s="68"/>
      <c r="CR311" s="68"/>
      <c r="CS311" s="68"/>
      <c r="CT311" s="68"/>
      <c r="CU311" s="68"/>
      <c r="CV311" s="68"/>
      <c r="CW311" s="68"/>
      <c r="CX311" s="68"/>
      <c r="CY311" s="68"/>
      <c r="CZ311" s="68"/>
      <c r="DA311" s="68"/>
      <c r="DB311" s="68"/>
      <c r="DC311" s="68"/>
      <c r="DD311" s="68"/>
      <c r="DE311" s="68"/>
    </row>
    <row r="312" spans="1:109" ht="18.75">
      <c r="A312" s="68"/>
      <c r="B312" s="68"/>
      <c r="C312" s="68"/>
      <c r="D312" s="68"/>
      <c r="E312" s="65"/>
      <c r="F312" s="64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5"/>
      <c r="S312" s="64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9"/>
      <c r="AK312" s="66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7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68"/>
      <c r="CB312" s="68"/>
      <c r="CC312" s="68"/>
      <c r="CD312" s="68"/>
      <c r="CE312" s="68"/>
      <c r="CF312" s="68"/>
      <c r="CG312" s="68"/>
      <c r="CH312" s="68"/>
      <c r="CI312" s="68"/>
      <c r="CJ312" s="68"/>
      <c r="CK312" s="68"/>
      <c r="CL312" s="68"/>
      <c r="CM312" s="68"/>
      <c r="CN312" s="68"/>
      <c r="CO312" s="68"/>
      <c r="CP312" s="68"/>
      <c r="CQ312" s="68"/>
      <c r="CR312" s="68"/>
      <c r="CS312" s="68"/>
      <c r="CT312" s="68"/>
      <c r="CU312" s="68"/>
      <c r="CV312" s="68"/>
      <c r="CW312" s="68"/>
      <c r="CX312" s="68"/>
      <c r="CY312" s="68"/>
      <c r="CZ312" s="68"/>
      <c r="DA312" s="68"/>
      <c r="DB312" s="68"/>
      <c r="DC312" s="68"/>
      <c r="DD312" s="68"/>
      <c r="DE312" s="68"/>
    </row>
    <row r="313" spans="1:109" ht="18.75">
      <c r="A313" s="68"/>
      <c r="B313" s="68"/>
      <c r="C313" s="68"/>
      <c r="D313" s="68"/>
      <c r="E313" s="65"/>
      <c r="F313" s="64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5"/>
      <c r="S313" s="64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9"/>
      <c r="AK313" s="66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7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  <c r="BZ313" s="68"/>
      <c r="CA313" s="68"/>
      <c r="CB313" s="68"/>
      <c r="CC313" s="68"/>
      <c r="CD313" s="68"/>
      <c r="CE313" s="68"/>
      <c r="CF313" s="68"/>
      <c r="CG313" s="68"/>
      <c r="CH313" s="68"/>
      <c r="CI313" s="68"/>
      <c r="CJ313" s="68"/>
      <c r="CK313" s="68"/>
      <c r="CL313" s="68"/>
      <c r="CM313" s="68"/>
      <c r="CN313" s="68"/>
      <c r="CO313" s="68"/>
      <c r="CP313" s="68"/>
      <c r="CQ313" s="68"/>
      <c r="CR313" s="68"/>
      <c r="CS313" s="68"/>
      <c r="CT313" s="68"/>
      <c r="CU313" s="68"/>
      <c r="CV313" s="68"/>
      <c r="CW313" s="68"/>
      <c r="CX313" s="68"/>
      <c r="CY313" s="68"/>
      <c r="CZ313" s="68"/>
      <c r="DA313" s="68"/>
      <c r="DB313" s="68"/>
      <c r="DC313" s="68"/>
      <c r="DD313" s="68"/>
      <c r="DE313" s="68"/>
    </row>
    <row r="314" spans="1:109" ht="18.75">
      <c r="A314" s="68"/>
      <c r="B314" s="68"/>
      <c r="C314" s="68"/>
      <c r="D314" s="68"/>
      <c r="E314" s="65"/>
      <c r="F314" s="64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5"/>
      <c r="S314" s="64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9"/>
      <c r="AK314" s="66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7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68"/>
      <c r="CH314" s="68"/>
      <c r="CI314" s="68"/>
      <c r="CJ314" s="68"/>
      <c r="CK314" s="68"/>
      <c r="CL314" s="68"/>
      <c r="CM314" s="68"/>
      <c r="CN314" s="68"/>
      <c r="CO314" s="68"/>
      <c r="CP314" s="68"/>
      <c r="CQ314" s="68"/>
      <c r="CR314" s="68"/>
      <c r="CS314" s="68"/>
      <c r="CT314" s="68"/>
      <c r="CU314" s="68"/>
      <c r="CV314" s="68"/>
      <c r="CW314" s="68"/>
      <c r="CX314" s="68"/>
      <c r="CY314" s="68"/>
      <c r="CZ314" s="68"/>
      <c r="DA314" s="68"/>
      <c r="DB314" s="68"/>
      <c r="DC314" s="68"/>
      <c r="DD314" s="68"/>
      <c r="DE314" s="68"/>
    </row>
    <row r="315" spans="1:109" ht="18.75">
      <c r="A315" s="68"/>
      <c r="B315" s="68"/>
      <c r="C315" s="68"/>
      <c r="D315" s="68"/>
      <c r="E315" s="65"/>
      <c r="F315" s="64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5"/>
      <c r="S315" s="64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9"/>
      <c r="AK315" s="66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7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  <c r="BZ315" s="68"/>
      <c r="CA315" s="68"/>
      <c r="CB315" s="68"/>
      <c r="CC315" s="68"/>
      <c r="CD315" s="68"/>
      <c r="CE315" s="68"/>
      <c r="CF315" s="68"/>
      <c r="CG315" s="68"/>
      <c r="CH315" s="68"/>
      <c r="CI315" s="68"/>
      <c r="CJ315" s="68"/>
      <c r="CK315" s="68"/>
      <c r="CL315" s="68"/>
      <c r="CM315" s="68"/>
      <c r="CN315" s="68"/>
      <c r="CO315" s="68"/>
      <c r="CP315" s="68"/>
      <c r="CQ315" s="68"/>
      <c r="CR315" s="68"/>
      <c r="CS315" s="68"/>
      <c r="CT315" s="68"/>
      <c r="CU315" s="68"/>
      <c r="CV315" s="68"/>
      <c r="CW315" s="68"/>
      <c r="CX315" s="68"/>
      <c r="CY315" s="68"/>
      <c r="CZ315" s="68"/>
      <c r="DA315" s="68"/>
      <c r="DB315" s="68"/>
      <c r="DC315" s="68"/>
      <c r="DD315" s="68"/>
      <c r="DE315" s="68"/>
    </row>
    <row r="316" spans="1:109" ht="18.75">
      <c r="A316" s="68"/>
      <c r="B316" s="68"/>
      <c r="C316" s="68"/>
      <c r="D316" s="68"/>
      <c r="E316" s="65"/>
      <c r="F316" s="64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5"/>
      <c r="S316" s="64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9"/>
      <c r="AK316" s="66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7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  <c r="BZ316" s="68"/>
      <c r="CA316" s="68"/>
      <c r="CB316" s="68"/>
      <c r="CC316" s="68"/>
      <c r="CD316" s="68"/>
      <c r="CE316" s="68"/>
      <c r="CF316" s="68"/>
      <c r="CG316" s="68"/>
      <c r="CH316" s="68"/>
      <c r="CI316" s="68"/>
      <c r="CJ316" s="68"/>
      <c r="CK316" s="68"/>
      <c r="CL316" s="68"/>
      <c r="CM316" s="68"/>
      <c r="CN316" s="68"/>
      <c r="CO316" s="68"/>
      <c r="CP316" s="68"/>
      <c r="CQ316" s="68"/>
      <c r="CR316" s="68"/>
      <c r="CS316" s="68"/>
      <c r="CT316" s="68"/>
      <c r="CU316" s="68"/>
      <c r="CV316" s="68"/>
      <c r="CW316" s="68"/>
      <c r="CX316" s="68"/>
      <c r="CY316" s="68"/>
      <c r="CZ316" s="68"/>
      <c r="DA316" s="68"/>
      <c r="DB316" s="68"/>
      <c r="DC316" s="68"/>
      <c r="DD316" s="68"/>
      <c r="DE316" s="68"/>
    </row>
    <row r="317" spans="1:109" ht="18.75">
      <c r="A317" s="68"/>
      <c r="B317" s="68"/>
      <c r="C317" s="68"/>
      <c r="D317" s="68"/>
      <c r="E317" s="65"/>
      <c r="F317" s="64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5"/>
      <c r="S317" s="64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9"/>
      <c r="AK317" s="66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7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  <c r="BZ317" s="68"/>
      <c r="CA317" s="68"/>
      <c r="CB317" s="68"/>
      <c r="CC317" s="68"/>
      <c r="CD317" s="68"/>
      <c r="CE317" s="68"/>
      <c r="CF317" s="68"/>
      <c r="CG317" s="68"/>
      <c r="CH317" s="68"/>
      <c r="CI317" s="68"/>
      <c r="CJ317" s="68"/>
      <c r="CK317" s="68"/>
      <c r="CL317" s="68"/>
      <c r="CM317" s="68"/>
      <c r="CN317" s="68"/>
      <c r="CO317" s="68"/>
      <c r="CP317" s="68"/>
      <c r="CQ317" s="68"/>
      <c r="CR317" s="68"/>
      <c r="CS317" s="68"/>
      <c r="CT317" s="68"/>
      <c r="CU317" s="68"/>
      <c r="CV317" s="68"/>
      <c r="CW317" s="68"/>
      <c r="CX317" s="68"/>
      <c r="CY317" s="68"/>
      <c r="CZ317" s="68"/>
      <c r="DA317" s="68"/>
      <c r="DB317" s="68"/>
      <c r="DC317" s="68"/>
      <c r="DD317" s="68"/>
      <c r="DE317" s="68"/>
    </row>
    <row r="318" spans="1:109" ht="18.75">
      <c r="A318" s="68"/>
      <c r="B318" s="68"/>
      <c r="C318" s="68"/>
      <c r="D318" s="68"/>
      <c r="E318" s="65"/>
      <c r="F318" s="64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5"/>
      <c r="S318" s="64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9"/>
      <c r="AK318" s="66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7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  <c r="BZ318" s="68"/>
      <c r="CA318" s="68"/>
      <c r="CB318" s="68"/>
      <c r="CC318" s="68"/>
      <c r="CD318" s="68"/>
      <c r="CE318" s="68"/>
      <c r="CF318" s="68"/>
      <c r="CG318" s="68"/>
      <c r="CH318" s="68"/>
      <c r="CI318" s="68"/>
      <c r="CJ318" s="68"/>
      <c r="CK318" s="68"/>
      <c r="CL318" s="68"/>
      <c r="CM318" s="68"/>
      <c r="CN318" s="68"/>
      <c r="CO318" s="68"/>
      <c r="CP318" s="68"/>
      <c r="CQ318" s="68"/>
      <c r="CR318" s="68"/>
      <c r="CS318" s="68"/>
      <c r="CT318" s="68"/>
      <c r="CU318" s="68"/>
      <c r="CV318" s="68"/>
      <c r="CW318" s="68"/>
      <c r="CX318" s="68"/>
      <c r="CY318" s="68"/>
      <c r="CZ318" s="68"/>
      <c r="DA318" s="68"/>
      <c r="DB318" s="68"/>
      <c r="DC318" s="68"/>
      <c r="DD318" s="68"/>
      <c r="DE318" s="68"/>
    </row>
    <row r="319" spans="1:109" ht="18.75">
      <c r="A319" s="68"/>
      <c r="B319" s="68"/>
      <c r="C319" s="68"/>
      <c r="D319" s="68"/>
      <c r="E319" s="65"/>
      <c r="F319" s="64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5"/>
      <c r="S319" s="64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9"/>
      <c r="AK319" s="66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7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  <c r="BZ319" s="68"/>
      <c r="CA319" s="68"/>
      <c r="CB319" s="68"/>
      <c r="CC319" s="68"/>
      <c r="CD319" s="68"/>
      <c r="CE319" s="68"/>
      <c r="CF319" s="68"/>
      <c r="CG319" s="68"/>
      <c r="CH319" s="68"/>
      <c r="CI319" s="68"/>
      <c r="CJ319" s="68"/>
      <c r="CK319" s="68"/>
      <c r="CL319" s="68"/>
      <c r="CM319" s="68"/>
      <c r="CN319" s="68"/>
      <c r="CO319" s="68"/>
      <c r="CP319" s="68"/>
      <c r="CQ319" s="68"/>
      <c r="CR319" s="68"/>
      <c r="CS319" s="68"/>
      <c r="CT319" s="68"/>
      <c r="CU319" s="68"/>
      <c r="CV319" s="68"/>
      <c r="CW319" s="68"/>
      <c r="CX319" s="68"/>
      <c r="CY319" s="68"/>
      <c r="CZ319" s="68"/>
      <c r="DA319" s="68"/>
      <c r="DB319" s="68"/>
      <c r="DC319" s="68"/>
      <c r="DD319" s="68"/>
      <c r="DE319" s="68"/>
    </row>
    <row r="320" spans="1:109" ht="18.75">
      <c r="A320" s="68"/>
      <c r="B320" s="68"/>
      <c r="C320" s="68"/>
      <c r="D320" s="68"/>
      <c r="E320" s="65"/>
      <c r="F320" s="64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5"/>
      <c r="S320" s="64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9"/>
      <c r="AK320" s="66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7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  <c r="BZ320" s="68"/>
      <c r="CA320" s="68"/>
      <c r="CB320" s="68"/>
      <c r="CC320" s="68"/>
      <c r="CD320" s="68"/>
      <c r="CE320" s="68"/>
      <c r="CF320" s="68"/>
      <c r="CG320" s="68"/>
      <c r="CH320" s="68"/>
      <c r="CI320" s="68"/>
      <c r="CJ320" s="68"/>
      <c r="CK320" s="68"/>
      <c r="CL320" s="68"/>
      <c r="CM320" s="68"/>
      <c r="CN320" s="68"/>
      <c r="CO320" s="68"/>
      <c r="CP320" s="68"/>
      <c r="CQ320" s="68"/>
      <c r="CR320" s="68"/>
      <c r="CS320" s="68"/>
      <c r="CT320" s="68"/>
      <c r="CU320" s="68"/>
      <c r="CV320" s="68"/>
      <c r="CW320" s="68"/>
      <c r="CX320" s="68"/>
      <c r="CY320" s="68"/>
      <c r="CZ320" s="68"/>
      <c r="DA320" s="68"/>
      <c r="DB320" s="68"/>
      <c r="DC320" s="68"/>
      <c r="DD320" s="68"/>
      <c r="DE320" s="68"/>
    </row>
    <row r="321" spans="1:109" ht="18.75">
      <c r="A321" s="68"/>
      <c r="B321" s="68"/>
      <c r="C321" s="68"/>
      <c r="D321" s="68"/>
      <c r="E321" s="65"/>
      <c r="F321" s="64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5"/>
      <c r="S321" s="64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9"/>
      <c r="AK321" s="66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7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  <c r="BZ321" s="68"/>
      <c r="CA321" s="68"/>
      <c r="CB321" s="68"/>
      <c r="CC321" s="68"/>
      <c r="CD321" s="68"/>
      <c r="CE321" s="68"/>
      <c r="CF321" s="68"/>
      <c r="CG321" s="68"/>
      <c r="CH321" s="68"/>
      <c r="CI321" s="68"/>
      <c r="CJ321" s="68"/>
      <c r="CK321" s="68"/>
      <c r="CL321" s="68"/>
      <c r="CM321" s="68"/>
      <c r="CN321" s="68"/>
      <c r="CO321" s="68"/>
      <c r="CP321" s="68"/>
      <c r="CQ321" s="68"/>
      <c r="CR321" s="68"/>
      <c r="CS321" s="68"/>
      <c r="CT321" s="68"/>
      <c r="CU321" s="68"/>
      <c r="CV321" s="68"/>
      <c r="CW321" s="68"/>
      <c r="CX321" s="68"/>
      <c r="CY321" s="68"/>
      <c r="CZ321" s="68"/>
      <c r="DA321" s="68"/>
      <c r="DB321" s="68"/>
      <c r="DC321" s="68"/>
      <c r="DD321" s="68"/>
      <c r="DE321" s="68"/>
    </row>
    <row r="322" spans="1:109" ht="18.75">
      <c r="A322" s="68"/>
      <c r="B322" s="68"/>
      <c r="C322" s="68"/>
      <c r="D322" s="68"/>
      <c r="E322" s="65"/>
      <c r="F322" s="64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5"/>
      <c r="S322" s="64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9"/>
      <c r="AK322" s="66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7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  <c r="BZ322" s="68"/>
      <c r="CA322" s="68"/>
      <c r="CB322" s="68"/>
      <c r="CC322" s="68"/>
      <c r="CD322" s="68"/>
      <c r="CE322" s="68"/>
      <c r="CF322" s="68"/>
      <c r="CG322" s="68"/>
      <c r="CH322" s="68"/>
      <c r="CI322" s="68"/>
      <c r="CJ322" s="68"/>
      <c r="CK322" s="68"/>
      <c r="CL322" s="68"/>
      <c r="CM322" s="68"/>
      <c r="CN322" s="68"/>
      <c r="CO322" s="68"/>
      <c r="CP322" s="68"/>
      <c r="CQ322" s="68"/>
      <c r="CR322" s="68"/>
      <c r="CS322" s="68"/>
      <c r="CT322" s="68"/>
      <c r="CU322" s="68"/>
      <c r="CV322" s="68"/>
      <c r="CW322" s="68"/>
      <c r="CX322" s="68"/>
      <c r="CY322" s="68"/>
      <c r="CZ322" s="68"/>
      <c r="DA322" s="68"/>
      <c r="DB322" s="68"/>
      <c r="DC322" s="68"/>
      <c r="DD322" s="68"/>
      <c r="DE322" s="68"/>
    </row>
    <row r="323" spans="1:109" ht="18.75">
      <c r="A323" s="68"/>
      <c r="B323" s="68"/>
      <c r="C323" s="68"/>
      <c r="D323" s="68"/>
      <c r="E323" s="65"/>
      <c r="F323" s="64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5"/>
      <c r="S323" s="64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9"/>
      <c r="AK323" s="66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7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  <c r="BZ323" s="68"/>
      <c r="CA323" s="68"/>
      <c r="CB323" s="68"/>
      <c r="CC323" s="68"/>
      <c r="CD323" s="68"/>
      <c r="CE323" s="68"/>
      <c r="CF323" s="68"/>
      <c r="CG323" s="68"/>
      <c r="CH323" s="68"/>
      <c r="CI323" s="68"/>
      <c r="CJ323" s="68"/>
      <c r="CK323" s="68"/>
      <c r="CL323" s="68"/>
      <c r="CM323" s="68"/>
      <c r="CN323" s="68"/>
      <c r="CO323" s="68"/>
      <c r="CP323" s="68"/>
      <c r="CQ323" s="68"/>
      <c r="CR323" s="68"/>
      <c r="CS323" s="68"/>
      <c r="CT323" s="68"/>
      <c r="CU323" s="68"/>
      <c r="CV323" s="68"/>
      <c r="CW323" s="68"/>
      <c r="CX323" s="68"/>
      <c r="CY323" s="68"/>
      <c r="CZ323" s="68"/>
      <c r="DA323" s="68"/>
      <c r="DB323" s="68"/>
      <c r="DC323" s="68"/>
      <c r="DD323" s="68"/>
      <c r="DE323" s="68"/>
    </row>
    <row r="324" spans="1:109" ht="18.75">
      <c r="A324" s="68"/>
      <c r="B324" s="68"/>
      <c r="C324" s="68"/>
      <c r="D324" s="68"/>
      <c r="E324" s="65"/>
      <c r="F324" s="64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5"/>
      <c r="S324" s="64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9"/>
      <c r="AK324" s="66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7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  <c r="BZ324" s="68"/>
      <c r="CA324" s="68"/>
      <c r="CB324" s="68"/>
      <c r="CC324" s="68"/>
      <c r="CD324" s="68"/>
      <c r="CE324" s="68"/>
      <c r="CF324" s="68"/>
      <c r="CG324" s="68"/>
      <c r="CH324" s="68"/>
      <c r="CI324" s="68"/>
      <c r="CJ324" s="68"/>
      <c r="CK324" s="68"/>
      <c r="CL324" s="68"/>
      <c r="CM324" s="68"/>
      <c r="CN324" s="68"/>
      <c r="CO324" s="68"/>
      <c r="CP324" s="68"/>
      <c r="CQ324" s="68"/>
      <c r="CR324" s="68"/>
      <c r="CS324" s="68"/>
      <c r="CT324" s="68"/>
      <c r="CU324" s="68"/>
      <c r="CV324" s="68"/>
      <c r="CW324" s="68"/>
      <c r="CX324" s="68"/>
      <c r="CY324" s="68"/>
      <c r="CZ324" s="68"/>
      <c r="DA324" s="68"/>
      <c r="DB324" s="68"/>
      <c r="DC324" s="68"/>
      <c r="DD324" s="68"/>
      <c r="DE324" s="68"/>
    </row>
    <row r="325" spans="1:109" ht="18.75">
      <c r="A325" s="68"/>
      <c r="B325" s="68"/>
      <c r="C325" s="68"/>
      <c r="D325" s="68"/>
      <c r="E325" s="65"/>
      <c r="F325" s="64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5"/>
      <c r="S325" s="64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9"/>
      <c r="AK325" s="66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7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  <c r="BZ325" s="68"/>
      <c r="CA325" s="68"/>
      <c r="CB325" s="68"/>
      <c r="CC325" s="68"/>
      <c r="CD325" s="68"/>
      <c r="CE325" s="68"/>
      <c r="CF325" s="68"/>
      <c r="CG325" s="68"/>
      <c r="CH325" s="68"/>
      <c r="CI325" s="68"/>
      <c r="CJ325" s="68"/>
      <c r="CK325" s="68"/>
      <c r="CL325" s="68"/>
      <c r="CM325" s="68"/>
      <c r="CN325" s="68"/>
      <c r="CO325" s="68"/>
      <c r="CP325" s="68"/>
      <c r="CQ325" s="68"/>
      <c r="CR325" s="68"/>
      <c r="CS325" s="68"/>
      <c r="CT325" s="68"/>
      <c r="CU325" s="68"/>
      <c r="CV325" s="68"/>
      <c r="CW325" s="68"/>
      <c r="CX325" s="68"/>
      <c r="CY325" s="68"/>
      <c r="CZ325" s="68"/>
      <c r="DA325" s="68"/>
      <c r="DB325" s="68"/>
      <c r="DC325" s="68"/>
      <c r="DD325" s="68"/>
      <c r="DE325" s="68"/>
    </row>
    <row r="326" spans="1:109" ht="18.75">
      <c r="A326" s="68"/>
      <c r="B326" s="68"/>
      <c r="C326" s="68"/>
      <c r="D326" s="68"/>
      <c r="E326" s="65"/>
      <c r="F326" s="64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5"/>
      <c r="S326" s="64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9"/>
      <c r="AK326" s="66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7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  <c r="BZ326" s="68"/>
      <c r="CA326" s="68"/>
      <c r="CB326" s="68"/>
      <c r="CC326" s="68"/>
      <c r="CD326" s="68"/>
      <c r="CE326" s="68"/>
      <c r="CF326" s="68"/>
      <c r="CG326" s="68"/>
      <c r="CH326" s="68"/>
      <c r="CI326" s="68"/>
      <c r="CJ326" s="68"/>
      <c r="CK326" s="68"/>
      <c r="CL326" s="68"/>
      <c r="CM326" s="68"/>
      <c r="CN326" s="68"/>
      <c r="CO326" s="68"/>
      <c r="CP326" s="68"/>
      <c r="CQ326" s="68"/>
      <c r="CR326" s="68"/>
      <c r="CS326" s="68"/>
      <c r="CT326" s="68"/>
      <c r="CU326" s="68"/>
      <c r="CV326" s="68"/>
      <c r="CW326" s="68"/>
      <c r="CX326" s="68"/>
      <c r="CY326" s="68"/>
      <c r="CZ326" s="68"/>
      <c r="DA326" s="68"/>
      <c r="DB326" s="68"/>
      <c r="DC326" s="68"/>
      <c r="DD326" s="68"/>
      <c r="DE326" s="68"/>
    </row>
    <row r="327" spans="1:109" ht="18.75">
      <c r="A327" s="68"/>
      <c r="B327" s="68"/>
      <c r="C327" s="68"/>
      <c r="D327" s="68"/>
      <c r="E327" s="65"/>
      <c r="F327" s="64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5"/>
      <c r="S327" s="64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9"/>
      <c r="AK327" s="66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7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  <c r="BZ327" s="68"/>
      <c r="CA327" s="68"/>
      <c r="CB327" s="68"/>
      <c r="CC327" s="68"/>
      <c r="CD327" s="68"/>
      <c r="CE327" s="68"/>
      <c r="CF327" s="68"/>
      <c r="CG327" s="68"/>
      <c r="CH327" s="68"/>
      <c r="CI327" s="68"/>
      <c r="CJ327" s="68"/>
      <c r="CK327" s="68"/>
      <c r="CL327" s="68"/>
      <c r="CM327" s="68"/>
      <c r="CN327" s="68"/>
      <c r="CO327" s="68"/>
      <c r="CP327" s="68"/>
      <c r="CQ327" s="68"/>
      <c r="CR327" s="68"/>
      <c r="CS327" s="68"/>
      <c r="CT327" s="68"/>
      <c r="CU327" s="68"/>
      <c r="CV327" s="68"/>
      <c r="CW327" s="68"/>
      <c r="CX327" s="68"/>
      <c r="CY327" s="68"/>
      <c r="CZ327" s="68"/>
      <c r="DA327" s="68"/>
      <c r="DB327" s="68"/>
      <c r="DC327" s="68"/>
      <c r="DD327" s="68"/>
      <c r="DE327" s="68"/>
    </row>
    <row r="328" spans="1:109" ht="18.75">
      <c r="A328" s="68"/>
      <c r="B328" s="68"/>
      <c r="C328" s="68"/>
      <c r="D328" s="68"/>
      <c r="E328" s="65"/>
      <c r="F328" s="64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5"/>
      <c r="S328" s="64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9"/>
      <c r="AK328" s="66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7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  <c r="BZ328" s="68"/>
      <c r="CA328" s="68"/>
      <c r="CB328" s="68"/>
      <c r="CC328" s="68"/>
      <c r="CD328" s="68"/>
      <c r="CE328" s="68"/>
      <c r="CF328" s="68"/>
      <c r="CG328" s="68"/>
      <c r="CH328" s="68"/>
      <c r="CI328" s="68"/>
      <c r="CJ328" s="68"/>
      <c r="CK328" s="68"/>
      <c r="CL328" s="68"/>
      <c r="CM328" s="68"/>
      <c r="CN328" s="68"/>
      <c r="CO328" s="68"/>
      <c r="CP328" s="68"/>
      <c r="CQ328" s="68"/>
      <c r="CR328" s="68"/>
      <c r="CS328" s="68"/>
      <c r="CT328" s="68"/>
      <c r="CU328" s="68"/>
      <c r="CV328" s="68"/>
      <c r="CW328" s="68"/>
      <c r="CX328" s="68"/>
      <c r="CY328" s="68"/>
      <c r="CZ328" s="68"/>
      <c r="DA328" s="68"/>
      <c r="DB328" s="68"/>
      <c r="DC328" s="68"/>
      <c r="DD328" s="68"/>
      <c r="DE328" s="68"/>
    </row>
    <row r="329" spans="1:109" ht="18.75">
      <c r="A329" s="68"/>
      <c r="B329" s="68"/>
      <c r="C329" s="68"/>
      <c r="D329" s="68"/>
      <c r="E329" s="65"/>
      <c r="F329" s="64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5"/>
      <c r="S329" s="64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9"/>
      <c r="AK329" s="66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7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  <c r="BZ329" s="68"/>
      <c r="CA329" s="68"/>
      <c r="CB329" s="68"/>
      <c r="CC329" s="68"/>
      <c r="CD329" s="68"/>
      <c r="CE329" s="68"/>
      <c r="CF329" s="68"/>
      <c r="CG329" s="68"/>
      <c r="CH329" s="68"/>
      <c r="CI329" s="68"/>
      <c r="CJ329" s="68"/>
      <c r="CK329" s="68"/>
      <c r="CL329" s="68"/>
      <c r="CM329" s="68"/>
      <c r="CN329" s="68"/>
      <c r="CO329" s="68"/>
      <c r="CP329" s="68"/>
      <c r="CQ329" s="68"/>
      <c r="CR329" s="68"/>
      <c r="CS329" s="68"/>
      <c r="CT329" s="68"/>
      <c r="CU329" s="68"/>
      <c r="CV329" s="68"/>
      <c r="CW329" s="68"/>
      <c r="CX329" s="68"/>
      <c r="CY329" s="68"/>
      <c r="CZ329" s="68"/>
      <c r="DA329" s="68"/>
      <c r="DB329" s="68"/>
      <c r="DC329" s="68"/>
      <c r="DD329" s="68"/>
      <c r="DE329" s="68"/>
    </row>
    <row r="330" spans="1:109" ht="18.75">
      <c r="A330" s="68"/>
      <c r="B330" s="68"/>
      <c r="C330" s="68"/>
      <c r="D330" s="68"/>
      <c r="E330" s="65"/>
      <c r="F330" s="64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5"/>
      <c r="S330" s="64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9"/>
      <c r="AK330" s="66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7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  <c r="BZ330" s="68"/>
      <c r="CA330" s="68"/>
      <c r="CB330" s="68"/>
      <c r="CC330" s="68"/>
      <c r="CD330" s="68"/>
      <c r="CE330" s="68"/>
      <c r="CF330" s="68"/>
      <c r="CG330" s="68"/>
      <c r="CH330" s="68"/>
      <c r="CI330" s="68"/>
      <c r="CJ330" s="68"/>
      <c r="CK330" s="68"/>
      <c r="CL330" s="68"/>
      <c r="CM330" s="68"/>
      <c r="CN330" s="68"/>
      <c r="CO330" s="68"/>
      <c r="CP330" s="68"/>
      <c r="CQ330" s="68"/>
      <c r="CR330" s="68"/>
      <c r="CS330" s="68"/>
      <c r="CT330" s="68"/>
      <c r="CU330" s="68"/>
      <c r="CV330" s="68"/>
      <c r="CW330" s="68"/>
      <c r="CX330" s="68"/>
      <c r="CY330" s="68"/>
      <c r="CZ330" s="68"/>
      <c r="DA330" s="68"/>
      <c r="DB330" s="68"/>
      <c r="DC330" s="68"/>
      <c r="DD330" s="68"/>
      <c r="DE330" s="68"/>
    </row>
    <row r="331" spans="1:109" ht="18.75">
      <c r="A331" s="68"/>
      <c r="B331" s="68"/>
      <c r="C331" s="68"/>
      <c r="D331" s="68"/>
      <c r="E331" s="65"/>
      <c r="F331" s="64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5"/>
      <c r="S331" s="64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9"/>
      <c r="AK331" s="66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7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  <c r="BZ331" s="68"/>
      <c r="CA331" s="68"/>
      <c r="CB331" s="68"/>
      <c r="CC331" s="68"/>
      <c r="CD331" s="68"/>
      <c r="CE331" s="68"/>
      <c r="CF331" s="68"/>
      <c r="CG331" s="68"/>
      <c r="CH331" s="68"/>
      <c r="CI331" s="68"/>
      <c r="CJ331" s="68"/>
      <c r="CK331" s="68"/>
      <c r="CL331" s="68"/>
      <c r="CM331" s="68"/>
      <c r="CN331" s="68"/>
      <c r="CO331" s="68"/>
      <c r="CP331" s="68"/>
      <c r="CQ331" s="68"/>
      <c r="CR331" s="68"/>
      <c r="CS331" s="68"/>
      <c r="CT331" s="68"/>
      <c r="CU331" s="68"/>
      <c r="CV331" s="68"/>
      <c r="CW331" s="68"/>
      <c r="CX331" s="68"/>
      <c r="CY331" s="68"/>
      <c r="CZ331" s="68"/>
      <c r="DA331" s="68"/>
      <c r="DB331" s="68"/>
      <c r="DC331" s="68"/>
      <c r="DD331" s="68"/>
      <c r="DE331" s="68"/>
    </row>
    <row r="332" spans="1:109" ht="18.75">
      <c r="A332" s="68"/>
      <c r="B332" s="68"/>
      <c r="C332" s="68"/>
      <c r="D332" s="68"/>
      <c r="E332" s="65"/>
      <c r="F332" s="64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5"/>
      <c r="S332" s="64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9"/>
      <c r="AK332" s="66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7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  <c r="BZ332" s="68"/>
      <c r="CA332" s="68"/>
      <c r="CB332" s="68"/>
      <c r="CC332" s="68"/>
      <c r="CD332" s="68"/>
      <c r="CE332" s="68"/>
      <c r="CF332" s="68"/>
      <c r="CG332" s="68"/>
      <c r="CH332" s="68"/>
      <c r="CI332" s="68"/>
      <c r="CJ332" s="68"/>
      <c r="CK332" s="68"/>
      <c r="CL332" s="68"/>
      <c r="CM332" s="68"/>
      <c r="CN332" s="68"/>
      <c r="CO332" s="68"/>
      <c r="CP332" s="68"/>
      <c r="CQ332" s="68"/>
      <c r="CR332" s="68"/>
      <c r="CS332" s="68"/>
      <c r="CT332" s="68"/>
      <c r="CU332" s="68"/>
      <c r="CV332" s="68"/>
      <c r="CW332" s="68"/>
      <c r="CX332" s="68"/>
      <c r="CY332" s="68"/>
      <c r="CZ332" s="68"/>
      <c r="DA332" s="68"/>
      <c r="DB332" s="68"/>
      <c r="DC332" s="68"/>
      <c r="DD332" s="68"/>
      <c r="DE332" s="68"/>
    </row>
    <row r="333" spans="1:109" ht="18.75">
      <c r="A333" s="68"/>
      <c r="B333" s="68"/>
      <c r="C333" s="68"/>
      <c r="D333" s="68"/>
      <c r="E333" s="65"/>
      <c r="F333" s="64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5"/>
      <c r="S333" s="64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9"/>
      <c r="AK333" s="66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7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  <c r="BZ333" s="68"/>
      <c r="CA333" s="68"/>
      <c r="CB333" s="68"/>
      <c r="CC333" s="68"/>
      <c r="CD333" s="68"/>
      <c r="CE333" s="68"/>
      <c r="CF333" s="68"/>
      <c r="CG333" s="68"/>
      <c r="CH333" s="68"/>
      <c r="CI333" s="68"/>
      <c r="CJ333" s="68"/>
      <c r="CK333" s="68"/>
      <c r="CL333" s="68"/>
      <c r="CM333" s="68"/>
      <c r="CN333" s="68"/>
      <c r="CO333" s="68"/>
      <c r="CP333" s="68"/>
      <c r="CQ333" s="68"/>
      <c r="CR333" s="68"/>
      <c r="CS333" s="68"/>
      <c r="CT333" s="68"/>
      <c r="CU333" s="68"/>
      <c r="CV333" s="68"/>
      <c r="CW333" s="68"/>
      <c r="CX333" s="68"/>
      <c r="CY333" s="68"/>
      <c r="CZ333" s="68"/>
      <c r="DA333" s="68"/>
      <c r="DB333" s="68"/>
      <c r="DC333" s="68"/>
      <c r="DD333" s="68"/>
      <c r="DE333" s="68"/>
    </row>
    <row r="334" spans="1:109" ht="18.75">
      <c r="A334" s="68"/>
      <c r="B334" s="68"/>
      <c r="C334" s="68"/>
      <c r="D334" s="68"/>
      <c r="E334" s="65"/>
      <c r="F334" s="64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5"/>
      <c r="S334" s="64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9"/>
      <c r="AK334" s="66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7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  <c r="BZ334" s="68"/>
      <c r="CA334" s="68"/>
      <c r="CB334" s="68"/>
      <c r="CC334" s="68"/>
      <c r="CD334" s="68"/>
      <c r="CE334" s="68"/>
      <c r="CF334" s="68"/>
      <c r="CG334" s="68"/>
      <c r="CH334" s="68"/>
      <c r="CI334" s="68"/>
      <c r="CJ334" s="68"/>
      <c r="CK334" s="68"/>
      <c r="CL334" s="68"/>
      <c r="CM334" s="68"/>
      <c r="CN334" s="68"/>
      <c r="CO334" s="68"/>
      <c r="CP334" s="68"/>
      <c r="CQ334" s="68"/>
      <c r="CR334" s="68"/>
      <c r="CS334" s="68"/>
      <c r="CT334" s="68"/>
      <c r="CU334" s="68"/>
      <c r="CV334" s="68"/>
      <c r="CW334" s="68"/>
      <c r="CX334" s="68"/>
      <c r="CY334" s="68"/>
      <c r="CZ334" s="68"/>
      <c r="DA334" s="68"/>
      <c r="DB334" s="68"/>
      <c r="DC334" s="68"/>
      <c r="DD334" s="68"/>
      <c r="DE334" s="68"/>
    </row>
    <row r="335" spans="1:109" ht="18.75">
      <c r="A335" s="68"/>
      <c r="B335" s="68"/>
      <c r="C335" s="68"/>
      <c r="D335" s="68"/>
      <c r="E335" s="65"/>
      <c r="F335" s="64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5"/>
      <c r="S335" s="64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9"/>
      <c r="AK335" s="66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7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  <c r="BZ335" s="68"/>
      <c r="CA335" s="68"/>
      <c r="CB335" s="68"/>
      <c r="CC335" s="68"/>
      <c r="CD335" s="68"/>
      <c r="CE335" s="68"/>
      <c r="CF335" s="68"/>
      <c r="CG335" s="68"/>
      <c r="CH335" s="68"/>
      <c r="CI335" s="68"/>
      <c r="CJ335" s="68"/>
      <c r="CK335" s="68"/>
      <c r="CL335" s="68"/>
      <c r="CM335" s="68"/>
      <c r="CN335" s="68"/>
      <c r="CO335" s="68"/>
      <c r="CP335" s="68"/>
      <c r="CQ335" s="68"/>
      <c r="CR335" s="68"/>
      <c r="CS335" s="68"/>
      <c r="CT335" s="68"/>
      <c r="CU335" s="68"/>
      <c r="CV335" s="68"/>
      <c r="CW335" s="68"/>
      <c r="CX335" s="68"/>
      <c r="CY335" s="68"/>
      <c r="CZ335" s="68"/>
      <c r="DA335" s="68"/>
      <c r="DB335" s="68"/>
      <c r="DC335" s="68"/>
      <c r="DD335" s="68"/>
      <c r="DE335" s="68"/>
    </row>
    <row r="336" spans="1:109" ht="18.75">
      <c r="A336" s="68"/>
      <c r="B336" s="68"/>
      <c r="C336" s="68"/>
      <c r="D336" s="68"/>
      <c r="E336" s="65"/>
      <c r="F336" s="64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5"/>
      <c r="S336" s="64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9"/>
      <c r="AK336" s="66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7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  <c r="BZ336" s="68"/>
      <c r="CA336" s="68"/>
      <c r="CB336" s="68"/>
      <c r="CC336" s="68"/>
      <c r="CD336" s="68"/>
      <c r="CE336" s="68"/>
      <c r="CF336" s="68"/>
      <c r="CG336" s="68"/>
      <c r="CH336" s="68"/>
      <c r="CI336" s="68"/>
      <c r="CJ336" s="68"/>
      <c r="CK336" s="68"/>
      <c r="CL336" s="68"/>
      <c r="CM336" s="68"/>
      <c r="CN336" s="68"/>
      <c r="CO336" s="68"/>
      <c r="CP336" s="68"/>
      <c r="CQ336" s="68"/>
      <c r="CR336" s="68"/>
      <c r="CS336" s="68"/>
      <c r="CT336" s="68"/>
      <c r="CU336" s="68"/>
      <c r="CV336" s="68"/>
      <c r="CW336" s="68"/>
      <c r="CX336" s="68"/>
      <c r="CY336" s="68"/>
      <c r="CZ336" s="68"/>
      <c r="DA336" s="68"/>
      <c r="DB336" s="68"/>
      <c r="DC336" s="68"/>
      <c r="DD336" s="68"/>
      <c r="DE336" s="68"/>
    </row>
    <row r="337" spans="1:109" ht="18.75">
      <c r="A337" s="68"/>
      <c r="B337" s="68"/>
      <c r="C337" s="68"/>
      <c r="D337" s="68"/>
      <c r="E337" s="65"/>
      <c r="F337" s="64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5"/>
      <c r="S337" s="64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9"/>
      <c r="AK337" s="66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7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  <c r="BZ337" s="68"/>
      <c r="CA337" s="68"/>
      <c r="CB337" s="68"/>
      <c r="CC337" s="68"/>
      <c r="CD337" s="68"/>
      <c r="CE337" s="68"/>
      <c r="CF337" s="68"/>
      <c r="CG337" s="68"/>
      <c r="CH337" s="68"/>
      <c r="CI337" s="68"/>
      <c r="CJ337" s="68"/>
      <c r="CK337" s="68"/>
      <c r="CL337" s="68"/>
      <c r="CM337" s="68"/>
      <c r="CN337" s="68"/>
      <c r="CO337" s="68"/>
      <c r="CP337" s="68"/>
      <c r="CQ337" s="68"/>
      <c r="CR337" s="68"/>
      <c r="CS337" s="68"/>
      <c r="CT337" s="68"/>
      <c r="CU337" s="68"/>
      <c r="CV337" s="68"/>
      <c r="CW337" s="68"/>
      <c r="CX337" s="68"/>
      <c r="CY337" s="68"/>
      <c r="CZ337" s="68"/>
      <c r="DA337" s="68"/>
      <c r="DB337" s="68"/>
      <c r="DC337" s="68"/>
      <c r="DD337" s="68"/>
      <c r="DE337" s="68"/>
    </row>
    <row r="338" spans="1:109" ht="18.75">
      <c r="A338" s="68"/>
      <c r="B338" s="68"/>
      <c r="C338" s="68"/>
      <c r="D338" s="68"/>
      <c r="E338" s="65"/>
      <c r="F338" s="64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5"/>
      <c r="S338" s="64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9"/>
      <c r="AK338" s="66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7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  <c r="BZ338" s="68"/>
      <c r="CA338" s="68"/>
      <c r="CB338" s="68"/>
      <c r="CC338" s="68"/>
      <c r="CD338" s="68"/>
      <c r="CE338" s="68"/>
      <c r="CF338" s="68"/>
      <c r="CG338" s="68"/>
      <c r="CH338" s="68"/>
      <c r="CI338" s="68"/>
      <c r="CJ338" s="68"/>
      <c r="CK338" s="68"/>
      <c r="CL338" s="68"/>
      <c r="CM338" s="68"/>
      <c r="CN338" s="68"/>
      <c r="CO338" s="68"/>
      <c r="CP338" s="68"/>
      <c r="CQ338" s="68"/>
      <c r="CR338" s="68"/>
      <c r="CS338" s="68"/>
      <c r="CT338" s="68"/>
      <c r="CU338" s="68"/>
      <c r="CV338" s="68"/>
      <c r="CW338" s="68"/>
      <c r="CX338" s="68"/>
      <c r="CY338" s="68"/>
      <c r="CZ338" s="68"/>
      <c r="DA338" s="68"/>
      <c r="DB338" s="68"/>
      <c r="DC338" s="68"/>
      <c r="DD338" s="68"/>
      <c r="DE338" s="68"/>
    </row>
    <row r="339" spans="1:109" ht="18.75">
      <c r="A339" s="68"/>
      <c r="B339" s="68"/>
      <c r="C339" s="68"/>
      <c r="D339" s="68"/>
      <c r="E339" s="65"/>
      <c r="F339" s="64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5"/>
      <c r="S339" s="64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9"/>
      <c r="AK339" s="66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7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  <c r="BZ339" s="68"/>
      <c r="CA339" s="68"/>
      <c r="CB339" s="68"/>
      <c r="CC339" s="68"/>
      <c r="CD339" s="68"/>
      <c r="CE339" s="68"/>
      <c r="CF339" s="68"/>
      <c r="CG339" s="68"/>
      <c r="CH339" s="68"/>
      <c r="CI339" s="68"/>
      <c r="CJ339" s="68"/>
      <c r="CK339" s="68"/>
      <c r="CL339" s="68"/>
      <c r="CM339" s="68"/>
      <c r="CN339" s="68"/>
      <c r="CO339" s="68"/>
      <c r="CP339" s="68"/>
      <c r="CQ339" s="68"/>
      <c r="CR339" s="68"/>
      <c r="CS339" s="68"/>
      <c r="CT339" s="68"/>
      <c r="CU339" s="68"/>
      <c r="CV339" s="68"/>
      <c r="CW339" s="68"/>
      <c r="CX339" s="68"/>
      <c r="CY339" s="68"/>
      <c r="CZ339" s="68"/>
      <c r="DA339" s="68"/>
      <c r="DB339" s="68"/>
      <c r="DC339" s="68"/>
      <c r="DD339" s="68"/>
      <c r="DE339" s="68"/>
    </row>
    <row r="340" spans="1:109" ht="18.75">
      <c r="A340" s="68"/>
      <c r="B340" s="68"/>
      <c r="C340" s="68"/>
      <c r="D340" s="68"/>
      <c r="E340" s="65"/>
      <c r="F340" s="64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5"/>
      <c r="S340" s="64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9"/>
      <c r="AK340" s="66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7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  <c r="BZ340" s="68"/>
      <c r="CA340" s="68"/>
      <c r="CB340" s="68"/>
      <c r="CC340" s="68"/>
      <c r="CD340" s="68"/>
      <c r="CE340" s="68"/>
      <c r="CF340" s="68"/>
      <c r="CG340" s="68"/>
      <c r="CH340" s="68"/>
      <c r="CI340" s="68"/>
      <c r="CJ340" s="68"/>
      <c r="CK340" s="68"/>
      <c r="CL340" s="68"/>
      <c r="CM340" s="68"/>
      <c r="CN340" s="68"/>
      <c r="CO340" s="68"/>
      <c r="CP340" s="68"/>
      <c r="CQ340" s="68"/>
      <c r="CR340" s="68"/>
      <c r="CS340" s="68"/>
      <c r="CT340" s="68"/>
      <c r="CU340" s="68"/>
      <c r="CV340" s="68"/>
      <c r="CW340" s="68"/>
      <c r="CX340" s="68"/>
      <c r="CY340" s="68"/>
      <c r="CZ340" s="68"/>
      <c r="DA340" s="68"/>
      <c r="DB340" s="68"/>
      <c r="DC340" s="68"/>
      <c r="DD340" s="68"/>
      <c r="DE340" s="68"/>
    </row>
    <row r="341" spans="1:109" ht="18.75">
      <c r="A341" s="68"/>
      <c r="B341" s="68"/>
      <c r="C341" s="68"/>
      <c r="D341" s="68"/>
      <c r="E341" s="65"/>
      <c r="F341" s="64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5"/>
      <c r="S341" s="64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9"/>
      <c r="AK341" s="66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7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  <c r="BZ341" s="68"/>
      <c r="CA341" s="68"/>
      <c r="CB341" s="68"/>
      <c r="CC341" s="68"/>
      <c r="CD341" s="68"/>
      <c r="CE341" s="68"/>
      <c r="CF341" s="68"/>
      <c r="CG341" s="68"/>
      <c r="CH341" s="68"/>
      <c r="CI341" s="68"/>
      <c r="CJ341" s="68"/>
      <c r="CK341" s="68"/>
      <c r="CL341" s="68"/>
      <c r="CM341" s="68"/>
      <c r="CN341" s="68"/>
      <c r="CO341" s="68"/>
      <c r="CP341" s="68"/>
      <c r="CQ341" s="68"/>
      <c r="CR341" s="68"/>
      <c r="CS341" s="68"/>
      <c r="CT341" s="68"/>
      <c r="CU341" s="68"/>
      <c r="CV341" s="68"/>
      <c r="CW341" s="68"/>
      <c r="CX341" s="68"/>
      <c r="CY341" s="68"/>
      <c r="CZ341" s="68"/>
      <c r="DA341" s="68"/>
      <c r="DB341" s="68"/>
      <c r="DC341" s="68"/>
      <c r="DD341" s="68"/>
      <c r="DE341" s="68"/>
    </row>
    <row r="342" spans="1:109" ht="18.75">
      <c r="A342" s="68"/>
      <c r="B342" s="68"/>
      <c r="C342" s="68"/>
      <c r="D342" s="68"/>
      <c r="E342" s="65"/>
      <c r="F342" s="64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5"/>
      <c r="S342" s="64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9"/>
      <c r="AK342" s="66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7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  <c r="BZ342" s="68"/>
      <c r="CA342" s="68"/>
      <c r="CB342" s="68"/>
      <c r="CC342" s="68"/>
      <c r="CD342" s="68"/>
      <c r="CE342" s="68"/>
      <c r="CF342" s="68"/>
      <c r="CG342" s="68"/>
      <c r="CH342" s="68"/>
      <c r="CI342" s="68"/>
      <c r="CJ342" s="68"/>
      <c r="CK342" s="68"/>
      <c r="CL342" s="68"/>
      <c r="CM342" s="68"/>
      <c r="CN342" s="68"/>
      <c r="CO342" s="68"/>
      <c r="CP342" s="68"/>
      <c r="CQ342" s="68"/>
      <c r="CR342" s="68"/>
      <c r="CS342" s="68"/>
      <c r="CT342" s="68"/>
      <c r="CU342" s="68"/>
      <c r="CV342" s="68"/>
      <c r="CW342" s="68"/>
      <c r="CX342" s="68"/>
      <c r="CY342" s="68"/>
      <c r="CZ342" s="68"/>
      <c r="DA342" s="68"/>
      <c r="DB342" s="68"/>
      <c r="DC342" s="68"/>
      <c r="DD342" s="68"/>
      <c r="DE342" s="68"/>
    </row>
    <row r="343" spans="1:109" ht="18.75">
      <c r="A343" s="68"/>
      <c r="B343" s="68"/>
      <c r="C343" s="68"/>
      <c r="D343" s="68"/>
      <c r="E343" s="65"/>
      <c r="F343" s="64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5"/>
      <c r="S343" s="64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9"/>
      <c r="AK343" s="66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7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  <c r="BZ343" s="68"/>
      <c r="CA343" s="68"/>
      <c r="CB343" s="68"/>
      <c r="CC343" s="68"/>
      <c r="CD343" s="68"/>
      <c r="CE343" s="68"/>
      <c r="CF343" s="68"/>
      <c r="CG343" s="68"/>
      <c r="CH343" s="68"/>
      <c r="CI343" s="68"/>
      <c r="CJ343" s="68"/>
      <c r="CK343" s="68"/>
      <c r="CL343" s="68"/>
      <c r="CM343" s="68"/>
      <c r="CN343" s="68"/>
      <c r="CO343" s="68"/>
      <c r="CP343" s="68"/>
      <c r="CQ343" s="68"/>
      <c r="CR343" s="68"/>
      <c r="CS343" s="68"/>
      <c r="CT343" s="68"/>
      <c r="CU343" s="68"/>
      <c r="CV343" s="68"/>
      <c r="CW343" s="68"/>
      <c r="CX343" s="68"/>
      <c r="CY343" s="68"/>
      <c r="CZ343" s="68"/>
      <c r="DA343" s="68"/>
      <c r="DB343" s="68"/>
      <c r="DC343" s="68"/>
      <c r="DD343" s="68"/>
      <c r="DE343" s="68"/>
    </row>
    <row r="344" spans="1:109" ht="18.75">
      <c r="A344" s="68"/>
      <c r="B344" s="68"/>
      <c r="C344" s="68"/>
      <c r="D344" s="68"/>
      <c r="E344" s="65"/>
      <c r="F344" s="64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5"/>
      <c r="S344" s="64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9"/>
      <c r="AK344" s="66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7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  <c r="BZ344" s="68"/>
      <c r="CA344" s="68"/>
      <c r="CB344" s="68"/>
      <c r="CC344" s="68"/>
      <c r="CD344" s="68"/>
      <c r="CE344" s="68"/>
      <c r="CF344" s="68"/>
      <c r="CG344" s="68"/>
      <c r="CH344" s="68"/>
      <c r="CI344" s="68"/>
      <c r="CJ344" s="68"/>
      <c r="CK344" s="68"/>
      <c r="CL344" s="68"/>
      <c r="CM344" s="68"/>
      <c r="CN344" s="68"/>
      <c r="CO344" s="68"/>
      <c r="CP344" s="68"/>
      <c r="CQ344" s="68"/>
      <c r="CR344" s="68"/>
      <c r="CS344" s="68"/>
      <c r="CT344" s="68"/>
      <c r="CU344" s="68"/>
      <c r="CV344" s="68"/>
      <c r="CW344" s="68"/>
      <c r="CX344" s="68"/>
      <c r="CY344" s="68"/>
      <c r="CZ344" s="68"/>
      <c r="DA344" s="68"/>
      <c r="DB344" s="68"/>
      <c r="DC344" s="68"/>
      <c r="DD344" s="68"/>
      <c r="DE344" s="68"/>
    </row>
    <row r="345" spans="1:109" ht="18.75">
      <c r="A345" s="68"/>
      <c r="B345" s="68"/>
      <c r="C345" s="68"/>
      <c r="D345" s="68"/>
      <c r="E345" s="65"/>
      <c r="F345" s="64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5"/>
      <c r="S345" s="64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9"/>
      <c r="AK345" s="66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7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  <c r="BZ345" s="68"/>
      <c r="CA345" s="68"/>
      <c r="CB345" s="68"/>
      <c r="CC345" s="68"/>
      <c r="CD345" s="68"/>
      <c r="CE345" s="68"/>
      <c r="CF345" s="68"/>
      <c r="CG345" s="68"/>
      <c r="CH345" s="68"/>
      <c r="CI345" s="68"/>
      <c r="CJ345" s="68"/>
      <c r="CK345" s="68"/>
      <c r="CL345" s="68"/>
      <c r="CM345" s="68"/>
      <c r="CN345" s="68"/>
      <c r="CO345" s="68"/>
      <c r="CP345" s="68"/>
      <c r="CQ345" s="68"/>
      <c r="CR345" s="68"/>
      <c r="CS345" s="68"/>
      <c r="CT345" s="68"/>
      <c r="CU345" s="68"/>
      <c r="CV345" s="68"/>
      <c r="CW345" s="68"/>
      <c r="CX345" s="68"/>
      <c r="CY345" s="68"/>
      <c r="CZ345" s="68"/>
      <c r="DA345" s="68"/>
      <c r="DB345" s="68"/>
      <c r="DC345" s="68"/>
      <c r="DD345" s="68"/>
      <c r="DE345" s="68"/>
    </row>
    <row r="346" spans="1:109" ht="18.75">
      <c r="A346" s="68"/>
      <c r="B346" s="68"/>
      <c r="C346" s="68"/>
      <c r="D346" s="68"/>
      <c r="E346" s="65"/>
      <c r="F346" s="64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5"/>
      <c r="S346" s="64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9"/>
      <c r="AK346" s="66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7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  <c r="BZ346" s="68"/>
      <c r="CA346" s="68"/>
      <c r="CB346" s="68"/>
      <c r="CC346" s="68"/>
      <c r="CD346" s="68"/>
      <c r="CE346" s="68"/>
      <c r="CF346" s="68"/>
      <c r="CG346" s="68"/>
      <c r="CH346" s="68"/>
      <c r="CI346" s="68"/>
      <c r="CJ346" s="68"/>
      <c r="CK346" s="68"/>
      <c r="CL346" s="68"/>
      <c r="CM346" s="68"/>
      <c r="CN346" s="68"/>
      <c r="CO346" s="68"/>
      <c r="CP346" s="68"/>
      <c r="CQ346" s="68"/>
      <c r="CR346" s="68"/>
      <c r="CS346" s="68"/>
      <c r="CT346" s="68"/>
      <c r="CU346" s="68"/>
      <c r="CV346" s="68"/>
      <c r="CW346" s="68"/>
      <c r="CX346" s="68"/>
      <c r="CY346" s="68"/>
      <c r="CZ346" s="68"/>
      <c r="DA346" s="68"/>
      <c r="DB346" s="68"/>
      <c r="DC346" s="68"/>
      <c r="DD346" s="68"/>
      <c r="DE346" s="68"/>
    </row>
    <row r="347" spans="1:109" ht="18.75">
      <c r="A347" s="68"/>
      <c r="B347" s="68"/>
      <c r="C347" s="68"/>
      <c r="D347" s="68"/>
      <c r="E347" s="65"/>
      <c r="F347" s="64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5"/>
      <c r="S347" s="64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9"/>
      <c r="AK347" s="66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7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  <c r="BZ347" s="68"/>
      <c r="CA347" s="68"/>
      <c r="CB347" s="68"/>
      <c r="CC347" s="68"/>
      <c r="CD347" s="68"/>
      <c r="CE347" s="68"/>
      <c r="CF347" s="68"/>
      <c r="CG347" s="68"/>
      <c r="CH347" s="68"/>
      <c r="CI347" s="68"/>
      <c r="CJ347" s="68"/>
      <c r="CK347" s="68"/>
      <c r="CL347" s="68"/>
      <c r="CM347" s="68"/>
      <c r="CN347" s="68"/>
      <c r="CO347" s="68"/>
      <c r="CP347" s="68"/>
      <c r="CQ347" s="68"/>
      <c r="CR347" s="68"/>
      <c r="CS347" s="68"/>
      <c r="CT347" s="68"/>
      <c r="CU347" s="68"/>
      <c r="CV347" s="68"/>
      <c r="CW347" s="68"/>
      <c r="CX347" s="68"/>
      <c r="CY347" s="68"/>
      <c r="CZ347" s="68"/>
      <c r="DA347" s="68"/>
      <c r="DB347" s="68"/>
      <c r="DC347" s="68"/>
      <c r="DD347" s="68"/>
      <c r="DE347" s="68"/>
    </row>
    <row r="348" spans="1:109" ht="18.75">
      <c r="A348" s="68"/>
      <c r="B348" s="68"/>
      <c r="C348" s="68"/>
      <c r="D348" s="68"/>
      <c r="E348" s="65"/>
      <c r="F348" s="64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5"/>
      <c r="S348" s="64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9"/>
      <c r="AK348" s="66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7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  <c r="BZ348" s="68"/>
      <c r="CA348" s="68"/>
      <c r="CB348" s="68"/>
      <c r="CC348" s="68"/>
      <c r="CD348" s="68"/>
      <c r="CE348" s="68"/>
      <c r="CF348" s="68"/>
      <c r="CG348" s="68"/>
      <c r="CH348" s="68"/>
      <c r="CI348" s="68"/>
      <c r="CJ348" s="68"/>
      <c r="CK348" s="68"/>
      <c r="CL348" s="68"/>
      <c r="CM348" s="68"/>
      <c r="CN348" s="68"/>
      <c r="CO348" s="68"/>
      <c r="CP348" s="68"/>
      <c r="CQ348" s="68"/>
      <c r="CR348" s="68"/>
      <c r="CS348" s="68"/>
      <c r="CT348" s="68"/>
      <c r="CU348" s="68"/>
      <c r="CV348" s="68"/>
      <c r="CW348" s="68"/>
      <c r="CX348" s="68"/>
      <c r="CY348" s="68"/>
      <c r="CZ348" s="68"/>
      <c r="DA348" s="68"/>
      <c r="DB348" s="68"/>
      <c r="DC348" s="68"/>
      <c r="DD348" s="68"/>
      <c r="DE348" s="68"/>
    </row>
    <row r="349" spans="1:109" ht="18.75">
      <c r="A349" s="68"/>
      <c r="B349" s="68"/>
      <c r="C349" s="68"/>
      <c r="D349" s="68"/>
      <c r="E349" s="65"/>
      <c r="F349" s="64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5"/>
      <c r="S349" s="64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9"/>
      <c r="AK349" s="66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7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  <c r="BZ349" s="68"/>
      <c r="CA349" s="68"/>
      <c r="CB349" s="68"/>
      <c r="CC349" s="68"/>
      <c r="CD349" s="68"/>
      <c r="CE349" s="68"/>
      <c r="CF349" s="68"/>
      <c r="CG349" s="68"/>
      <c r="CH349" s="68"/>
      <c r="CI349" s="68"/>
      <c r="CJ349" s="68"/>
      <c r="CK349" s="68"/>
      <c r="CL349" s="68"/>
      <c r="CM349" s="68"/>
      <c r="CN349" s="68"/>
      <c r="CO349" s="68"/>
      <c r="CP349" s="68"/>
      <c r="CQ349" s="68"/>
      <c r="CR349" s="68"/>
      <c r="CS349" s="68"/>
      <c r="CT349" s="68"/>
      <c r="CU349" s="68"/>
      <c r="CV349" s="68"/>
      <c r="CW349" s="68"/>
      <c r="CX349" s="68"/>
      <c r="CY349" s="68"/>
      <c r="CZ349" s="68"/>
      <c r="DA349" s="68"/>
      <c r="DB349" s="68"/>
      <c r="DC349" s="68"/>
      <c r="DD349" s="68"/>
      <c r="DE349" s="68"/>
    </row>
    <row r="350" spans="1:109" ht="18.75">
      <c r="A350" s="68"/>
      <c r="B350" s="68"/>
      <c r="C350" s="68"/>
      <c r="D350" s="68"/>
      <c r="E350" s="65"/>
      <c r="F350" s="64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5"/>
      <c r="S350" s="64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9"/>
      <c r="AK350" s="66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7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  <c r="BZ350" s="68"/>
      <c r="CA350" s="68"/>
      <c r="CB350" s="68"/>
      <c r="CC350" s="68"/>
      <c r="CD350" s="68"/>
      <c r="CE350" s="68"/>
      <c r="CF350" s="68"/>
      <c r="CG350" s="68"/>
      <c r="CH350" s="68"/>
      <c r="CI350" s="68"/>
      <c r="CJ350" s="68"/>
      <c r="CK350" s="68"/>
      <c r="CL350" s="68"/>
      <c r="CM350" s="68"/>
      <c r="CN350" s="68"/>
      <c r="CO350" s="68"/>
      <c r="CP350" s="68"/>
      <c r="CQ350" s="68"/>
      <c r="CR350" s="68"/>
      <c r="CS350" s="68"/>
      <c r="CT350" s="68"/>
      <c r="CU350" s="68"/>
      <c r="CV350" s="68"/>
      <c r="CW350" s="68"/>
      <c r="CX350" s="68"/>
      <c r="CY350" s="68"/>
      <c r="CZ350" s="68"/>
      <c r="DA350" s="68"/>
      <c r="DB350" s="68"/>
      <c r="DC350" s="68"/>
      <c r="DD350" s="68"/>
      <c r="DE350" s="68"/>
    </row>
    <row r="351" spans="1:109" ht="18.75">
      <c r="A351" s="68"/>
      <c r="B351" s="68"/>
      <c r="C351" s="68"/>
      <c r="D351" s="68"/>
      <c r="E351" s="65"/>
      <c r="F351" s="64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5"/>
      <c r="S351" s="64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9"/>
      <c r="AK351" s="66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7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  <c r="BZ351" s="68"/>
      <c r="CA351" s="68"/>
      <c r="CB351" s="68"/>
      <c r="CC351" s="68"/>
      <c r="CD351" s="68"/>
      <c r="CE351" s="68"/>
      <c r="CF351" s="68"/>
      <c r="CG351" s="68"/>
      <c r="CH351" s="68"/>
      <c r="CI351" s="68"/>
      <c r="CJ351" s="68"/>
      <c r="CK351" s="68"/>
      <c r="CL351" s="68"/>
      <c r="CM351" s="68"/>
      <c r="CN351" s="68"/>
      <c r="CO351" s="68"/>
      <c r="CP351" s="68"/>
      <c r="CQ351" s="68"/>
      <c r="CR351" s="68"/>
      <c r="CS351" s="68"/>
      <c r="CT351" s="68"/>
      <c r="CU351" s="68"/>
      <c r="CV351" s="68"/>
      <c r="CW351" s="68"/>
      <c r="CX351" s="68"/>
      <c r="CY351" s="68"/>
      <c r="CZ351" s="68"/>
      <c r="DA351" s="68"/>
      <c r="DB351" s="68"/>
      <c r="DC351" s="68"/>
      <c r="DD351" s="68"/>
      <c r="DE351" s="68"/>
    </row>
    <row r="352" spans="1:109" ht="18.75">
      <c r="A352" s="68"/>
      <c r="B352" s="68"/>
      <c r="C352" s="68"/>
      <c r="D352" s="68"/>
      <c r="E352" s="65"/>
      <c r="F352" s="64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5"/>
      <c r="S352" s="64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9"/>
      <c r="AK352" s="66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7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  <c r="BZ352" s="68"/>
      <c r="CA352" s="68"/>
      <c r="CB352" s="68"/>
      <c r="CC352" s="68"/>
      <c r="CD352" s="68"/>
      <c r="CE352" s="68"/>
      <c r="CF352" s="68"/>
      <c r="CG352" s="68"/>
      <c r="CH352" s="68"/>
      <c r="CI352" s="68"/>
      <c r="CJ352" s="68"/>
      <c r="CK352" s="68"/>
      <c r="CL352" s="68"/>
      <c r="CM352" s="68"/>
      <c r="CN352" s="68"/>
      <c r="CO352" s="68"/>
      <c r="CP352" s="68"/>
      <c r="CQ352" s="68"/>
      <c r="CR352" s="68"/>
      <c r="CS352" s="68"/>
      <c r="CT352" s="68"/>
      <c r="CU352" s="68"/>
      <c r="CV352" s="68"/>
      <c r="CW352" s="68"/>
      <c r="CX352" s="68"/>
      <c r="CY352" s="68"/>
      <c r="CZ352" s="68"/>
      <c r="DA352" s="68"/>
      <c r="DB352" s="68"/>
      <c r="DC352" s="68"/>
      <c r="DD352" s="68"/>
      <c r="DE352" s="68"/>
    </row>
    <row r="353" spans="1:109" ht="18.75">
      <c r="A353" s="68"/>
      <c r="B353" s="68"/>
      <c r="C353" s="68"/>
      <c r="D353" s="68"/>
      <c r="E353" s="65"/>
      <c r="F353" s="64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5"/>
      <c r="S353" s="64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9"/>
      <c r="AK353" s="66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7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  <c r="BZ353" s="68"/>
      <c r="CA353" s="68"/>
      <c r="CB353" s="68"/>
      <c r="CC353" s="68"/>
      <c r="CD353" s="68"/>
      <c r="CE353" s="68"/>
      <c r="CF353" s="68"/>
      <c r="CG353" s="68"/>
      <c r="CH353" s="68"/>
      <c r="CI353" s="68"/>
      <c r="CJ353" s="68"/>
      <c r="CK353" s="68"/>
      <c r="CL353" s="68"/>
      <c r="CM353" s="68"/>
      <c r="CN353" s="68"/>
      <c r="CO353" s="68"/>
      <c r="CP353" s="68"/>
      <c r="CQ353" s="68"/>
      <c r="CR353" s="68"/>
      <c r="CS353" s="68"/>
      <c r="CT353" s="68"/>
      <c r="CU353" s="68"/>
      <c r="CV353" s="68"/>
      <c r="CW353" s="68"/>
      <c r="CX353" s="68"/>
      <c r="CY353" s="68"/>
      <c r="CZ353" s="68"/>
      <c r="DA353" s="68"/>
      <c r="DB353" s="68"/>
      <c r="DC353" s="68"/>
      <c r="DD353" s="68"/>
      <c r="DE353" s="68"/>
    </row>
    <row r="354" spans="1:109" ht="18.75">
      <c r="A354" s="68"/>
      <c r="B354" s="68"/>
      <c r="C354" s="68"/>
      <c r="D354" s="68"/>
      <c r="E354" s="65"/>
      <c r="F354" s="64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5"/>
      <c r="S354" s="64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9"/>
      <c r="AK354" s="66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7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  <c r="BZ354" s="68"/>
      <c r="CA354" s="68"/>
      <c r="CB354" s="68"/>
      <c r="CC354" s="68"/>
      <c r="CD354" s="68"/>
      <c r="CE354" s="68"/>
      <c r="CF354" s="68"/>
      <c r="CG354" s="68"/>
      <c r="CH354" s="68"/>
      <c r="CI354" s="68"/>
      <c r="CJ354" s="68"/>
      <c r="CK354" s="68"/>
      <c r="CL354" s="68"/>
      <c r="CM354" s="68"/>
      <c r="CN354" s="68"/>
      <c r="CO354" s="68"/>
      <c r="CP354" s="68"/>
      <c r="CQ354" s="68"/>
      <c r="CR354" s="68"/>
      <c r="CS354" s="68"/>
      <c r="CT354" s="68"/>
      <c r="CU354" s="68"/>
      <c r="CV354" s="68"/>
      <c r="CW354" s="68"/>
      <c r="CX354" s="68"/>
      <c r="CY354" s="68"/>
      <c r="CZ354" s="68"/>
      <c r="DA354" s="68"/>
      <c r="DB354" s="68"/>
      <c r="DC354" s="68"/>
      <c r="DD354" s="68"/>
      <c r="DE354" s="68"/>
    </row>
    <row r="355" spans="1:109" ht="18.75">
      <c r="A355" s="68"/>
      <c r="B355" s="68"/>
      <c r="C355" s="68"/>
      <c r="D355" s="68"/>
      <c r="E355" s="65"/>
      <c r="F355" s="64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5"/>
      <c r="S355" s="64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9"/>
      <c r="AK355" s="66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7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  <c r="BZ355" s="68"/>
      <c r="CA355" s="68"/>
      <c r="CB355" s="68"/>
      <c r="CC355" s="68"/>
      <c r="CD355" s="68"/>
      <c r="CE355" s="68"/>
      <c r="CF355" s="68"/>
      <c r="CG355" s="68"/>
      <c r="CH355" s="68"/>
      <c r="CI355" s="68"/>
      <c r="CJ355" s="68"/>
      <c r="CK355" s="68"/>
      <c r="CL355" s="68"/>
      <c r="CM355" s="68"/>
      <c r="CN355" s="68"/>
      <c r="CO355" s="68"/>
      <c r="CP355" s="68"/>
      <c r="CQ355" s="68"/>
      <c r="CR355" s="68"/>
      <c r="CS355" s="68"/>
      <c r="CT355" s="68"/>
      <c r="CU355" s="68"/>
      <c r="CV355" s="68"/>
      <c r="CW355" s="68"/>
      <c r="CX355" s="68"/>
      <c r="CY355" s="68"/>
      <c r="CZ355" s="68"/>
      <c r="DA355" s="68"/>
      <c r="DB355" s="68"/>
      <c r="DC355" s="68"/>
      <c r="DD355" s="68"/>
      <c r="DE355" s="68"/>
    </row>
    <row r="356" spans="1:109" ht="18.75">
      <c r="A356" s="68"/>
      <c r="B356" s="68"/>
      <c r="C356" s="68"/>
      <c r="D356" s="68"/>
      <c r="E356" s="65"/>
      <c r="F356" s="64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5"/>
      <c r="S356" s="64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9"/>
      <c r="AK356" s="66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7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  <c r="BZ356" s="68"/>
      <c r="CA356" s="68"/>
      <c r="CB356" s="68"/>
      <c r="CC356" s="68"/>
      <c r="CD356" s="68"/>
      <c r="CE356" s="68"/>
      <c r="CF356" s="68"/>
      <c r="CG356" s="68"/>
      <c r="CH356" s="68"/>
      <c r="CI356" s="68"/>
      <c r="CJ356" s="68"/>
      <c r="CK356" s="68"/>
      <c r="CL356" s="68"/>
      <c r="CM356" s="68"/>
      <c r="CN356" s="68"/>
      <c r="CO356" s="68"/>
      <c r="CP356" s="68"/>
      <c r="CQ356" s="68"/>
      <c r="CR356" s="68"/>
      <c r="CS356" s="68"/>
      <c r="CT356" s="68"/>
      <c r="CU356" s="68"/>
      <c r="CV356" s="68"/>
      <c r="CW356" s="68"/>
      <c r="CX356" s="68"/>
      <c r="CY356" s="68"/>
      <c r="CZ356" s="68"/>
      <c r="DA356" s="68"/>
      <c r="DB356" s="68"/>
      <c r="DC356" s="68"/>
      <c r="DD356" s="68"/>
      <c r="DE356" s="68"/>
    </row>
    <row r="357" spans="1:109" ht="18.75">
      <c r="A357" s="68"/>
      <c r="B357" s="68"/>
      <c r="C357" s="68"/>
      <c r="D357" s="68"/>
      <c r="E357" s="65"/>
      <c r="F357" s="64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5"/>
      <c r="S357" s="64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9"/>
      <c r="AK357" s="66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7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  <c r="BZ357" s="68"/>
      <c r="CA357" s="68"/>
      <c r="CB357" s="68"/>
      <c r="CC357" s="68"/>
      <c r="CD357" s="68"/>
      <c r="CE357" s="68"/>
      <c r="CF357" s="68"/>
      <c r="CG357" s="68"/>
      <c r="CH357" s="68"/>
      <c r="CI357" s="68"/>
      <c r="CJ357" s="68"/>
      <c r="CK357" s="68"/>
      <c r="CL357" s="68"/>
      <c r="CM357" s="68"/>
      <c r="CN357" s="68"/>
      <c r="CO357" s="68"/>
      <c r="CP357" s="68"/>
      <c r="CQ357" s="68"/>
      <c r="CR357" s="68"/>
      <c r="CS357" s="68"/>
      <c r="CT357" s="68"/>
      <c r="CU357" s="68"/>
      <c r="CV357" s="68"/>
      <c r="CW357" s="68"/>
      <c r="CX357" s="68"/>
      <c r="CY357" s="68"/>
      <c r="CZ357" s="68"/>
      <c r="DA357" s="68"/>
      <c r="DB357" s="68"/>
      <c r="DC357" s="68"/>
      <c r="DD357" s="68"/>
      <c r="DE357" s="68"/>
    </row>
    <row r="358" spans="1:109" ht="18.75">
      <c r="A358" s="68"/>
      <c r="B358" s="68"/>
      <c r="C358" s="68"/>
      <c r="D358" s="68"/>
      <c r="E358" s="65"/>
      <c r="F358" s="64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5"/>
      <c r="S358" s="64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9"/>
      <c r="AK358" s="66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7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  <c r="BZ358" s="68"/>
      <c r="CA358" s="68"/>
      <c r="CB358" s="68"/>
      <c r="CC358" s="68"/>
      <c r="CD358" s="68"/>
      <c r="CE358" s="68"/>
      <c r="CF358" s="68"/>
      <c r="CG358" s="68"/>
      <c r="CH358" s="68"/>
      <c r="CI358" s="68"/>
      <c r="CJ358" s="68"/>
      <c r="CK358" s="68"/>
      <c r="CL358" s="68"/>
      <c r="CM358" s="68"/>
      <c r="CN358" s="68"/>
      <c r="CO358" s="68"/>
      <c r="CP358" s="68"/>
      <c r="CQ358" s="68"/>
      <c r="CR358" s="68"/>
      <c r="CS358" s="68"/>
      <c r="CT358" s="68"/>
      <c r="CU358" s="68"/>
      <c r="CV358" s="68"/>
      <c r="CW358" s="68"/>
      <c r="CX358" s="68"/>
      <c r="CY358" s="68"/>
      <c r="CZ358" s="68"/>
      <c r="DA358" s="68"/>
      <c r="DB358" s="68"/>
      <c r="DC358" s="68"/>
      <c r="DD358" s="68"/>
      <c r="DE358" s="68"/>
    </row>
    <row r="359" spans="1:109" ht="18.75">
      <c r="A359" s="68"/>
      <c r="B359" s="68"/>
      <c r="C359" s="68"/>
      <c r="D359" s="68"/>
      <c r="E359" s="65"/>
      <c r="F359" s="64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5"/>
      <c r="S359" s="64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9"/>
      <c r="AK359" s="66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7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  <c r="BZ359" s="68"/>
      <c r="CA359" s="68"/>
      <c r="CB359" s="68"/>
      <c r="CC359" s="68"/>
      <c r="CD359" s="68"/>
      <c r="CE359" s="68"/>
      <c r="CF359" s="68"/>
      <c r="CG359" s="68"/>
      <c r="CH359" s="68"/>
      <c r="CI359" s="68"/>
      <c r="CJ359" s="68"/>
      <c r="CK359" s="68"/>
      <c r="CL359" s="68"/>
      <c r="CM359" s="68"/>
      <c r="CN359" s="68"/>
      <c r="CO359" s="68"/>
      <c r="CP359" s="68"/>
      <c r="CQ359" s="68"/>
      <c r="CR359" s="68"/>
      <c r="CS359" s="68"/>
      <c r="CT359" s="68"/>
      <c r="CU359" s="68"/>
      <c r="CV359" s="68"/>
      <c r="CW359" s="68"/>
      <c r="CX359" s="68"/>
      <c r="CY359" s="68"/>
      <c r="CZ359" s="68"/>
      <c r="DA359" s="68"/>
      <c r="DB359" s="68"/>
      <c r="DC359" s="68"/>
      <c r="DD359" s="68"/>
      <c r="DE359" s="68"/>
    </row>
    <row r="360" spans="1:109" ht="18.75">
      <c r="A360" s="68"/>
      <c r="B360" s="68"/>
      <c r="C360" s="68"/>
      <c r="D360" s="68"/>
      <c r="E360" s="65"/>
      <c r="F360" s="64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5"/>
      <c r="S360" s="64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9"/>
      <c r="AK360" s="66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7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  <c r="BZ360" s="68"/>
      <c r="CA360" s="68"/>
      <c r="CB360" s="68"/>
      <c r="CC360" s="68"/>
      <c r="CD360" s="68"/>
      <c r="CE360" s="68"/>
      <c r="CF360" s="68"/>
      <c r="CG360" s="68"/>
      <c r="CH360" s="68"/>
      <c r="CI360" s="68"/>
      <c r="CJ360" s="68"/>
      <c r="CK360" s="68"/>
      <c r="CL360" s="68"/>
      <c r="CM360" s="68"/>
      <c r="CN360" s="68"/>
      <c r="CO360" s="68"/>
      <c r="CP360" s="68"/>
      <c r="CQ360" s="68"/>
      <c r="CR360" s="68"/>
      <c r="CS360" s="68"/>
      <c r="CT360" s="68"/>
      <c r="CU360" s="68"/>
      <c r="CV360" s="68"/>
      <c r="CW360" s="68"/>
      <c r="CX360" s="68"/>
      <c r="CY360" s="68"/>
      <c r="CZ360" s="68"/>
      <c r="DA360" s="68"/>
      <c r="DB360" s="68"/>
      <c r="DC360" s="68"/>
      <c r="DD360" s="68"/>
      <c r="DE360" s="68"/>
    </row>
    <row r="361" spans="1:109" ht="18.75">
      <c r="A361" s="68"/>
      <c r="B361" s="68"/>
      <c r="C361" s="68"/>
      <c r="D361" s="68"/>
      <c r="E361" s="65"/>
      <c r="F361" s="64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5"/>
      <c r="S361" s="64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9"/>
      <c r="AK361" s="66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7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  <c r="BZ361" s="68"/>
      <c r="CA361" s="68"/>
      <c r="CB361" s="68"/>
      <c r="CC361" s="68"/>
      <c r="CD361" s="68"/>
      <c r="CE361" s="68"/>
      <c r="CF361" s="68"/>
      <c r="CG361" s="68"/>
      <c r="CH361" s="68"/>
      <c r="CI361" s="68"/>
      <c r="CJ361" s="68"/>
      <c r="CK361" s="68"/>
      <c r="CL361" s="68"/>
      <c r="CM361" s="68"/>
      <c r="CN361" s="68"/>
      <c r="CO361" s="68"/>
      <c r="CP361" s="68"/>
      <c r="CQ361" s="68"/>
      <c r="CR361" s="68"/>
      <c r="CS361" s="68"/>
      <c r="CT361" s="68"/>
      <c r="CU361" s="68"/>
      <c r="CV361" s="68"/>
      <c r="CW361" s="68"/>
      <c r="CX361" s="68"/>
      <c r="CY361" s="68"/>
      <c r="CZ361" s="68"/>
      <c r="DA361" s="68"/>
      <c r="DB361" s="68"/>
      <c r="DC361" s="68"/>
      <c r="DD361" s="68"/>
      <c r="DE361" s="68"/>
    </row>
    <row r="362" spans="1:109" ht="18.75">
      <c r="A362" s="68"/>
      <c r="B362" s="68"/>
      <c r="C362" s="68"/>
      <c r="D362" s="68"/>
      <c r="E362" s="65"/>
      <c r="F362" s="64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5"/>
      <c r="S362" s="64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9"/>
      <c r="AK362" s="66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7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  <c r="BZ362" s="68"/>
      <c r="CA362" s="68"/>
      <c r="CB362" s="68"/>
      <c r="CC362" s="68"/>
      <c r="CD362" s="68"/>
      <c r="CE362" s="68"/>
      <c r="CF362" s="68"/>
      <c r="CG362" s="68"/>
      <c r="CH362" s="68"/>
      <c r="CI362" s="68"/>
      <c r="CJ362" s="68"/>
      <c r="CK362" s="68"/>
      <c r="CL362" s="68"/>
      <c r="CM362" s="68"/>
      <c r="CN362" s="68"/>
      <c r="CO362" s="68"/>
      <c r="CP362" s="68"/>
      <c r="CQ362" s="68"/>
      <c r="CR362" s="68"/>
      <c r="CS362" s="68"/>
      <c r="CT362" s="68"/>
      <c r="CU362" s="68"/>
      <c r="CV362" s="68"/>
      <c r="CW362" s="68"/>
      <c r="CX362" s="68"/>
      <c r="CY362" s="68"/>
      <c r="CZ362" s="68"/>
      <c r="DA362" s="68"/>
      <c r="DB362" s="68"/>
      <c r="DC362" s="68"/>
      <c r="DD362" s="68"/>
      <c r="DE362" s="68"/>
    </row>
    <row r="363" spans="1:109" ht="18.75">
      <c r="A363" s="68"/>
      <c r="B363" s="68"/>
      <c r="C363" s="68"/>
      <c r="D363" s="68"/>
      <c r="E363" s="65"/>
      <c r="F363" s="64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5"/>
      <c r="S363" s="64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9"/>
      <c r="AK363" s="66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7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  <c r="BZ363" s="68"/>
      <c r="CA363" s="68"/>
      <c r="CB363" s="68"/>
      <c r="CC363" s="68"/>
      <c r="CD363" s="68"/>
      <c r="CE363" s="68"/>
      <c r="CF363" s="68"/>
      <c r="CG363" s="68"/>
      <c r="CH363" s="68"/>
      <c r="CI363" s="68"/>
      <c r="CJ363" s="68"/>
      <c r="CK363" s="68"/>
      <c r="CL363" s="68"/>
      <c r="CM363" s="68"/>
      <c r="CN363" s="68"/>
      <c r="CO363" s="68"/>
      <c r="CP363" s="68"/>
      <c r="CQ363" s="68"/>
      <c r="CR363" s="68"/>
      <c r="CS363" s="68"/>
      <c r="CT363" s="68"/>
      <c r="CU363" s="68"/>
      <c r="CV363" s="68"/>
      <c r="CW363" s="68"/>
      <c r="CX363" s="68"/>
      <c r="CY363" s="68"/>
      <c r="CZ363" s="68"/>
      <c r="DA363" s="68"/>
      <c r="DB363" s="68"/>
      <c r="DC363" s="68"/>
      <c r="DD363" s="68"/>
      <c r="DE363" s="68"/>
    </row>
    <row r="364" spans="1:109" ht="18.75">
      <c r="A364" s="68"/>
      <c r="B364" s="68"/>
      <c r="C364" s="68"/>
      <c r="D364" s="68"/>
      <c r="E364" s="65"/>
      <c r="F364" s="64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5"/>
      <c r="S364" s="64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9"/>
      <c r="AK364" s="66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7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  <c r="BZ364" s="68"/>
      <c r="CA364" s="68"/>
      <c r="CB364" s="68"/>
      <c r="CC364" s="68"/>
      <c r="CD364" s="68"/>
      <c r="CE364" s="68"/>
      <c r="CF364" s="68"/>
      <c r="CG364" s="68"/>
      <c r="CH364" s="68"/>
      <c r="CI364" s="68"/>
      <c r="CJ364" s="68"/>
      <c r="CK364" s="68"/>
      <c r="CL364" s="68"/>
      <c r="CM364" s="68"/>
      <c r="CN364" s="68"/>
      <c r="CO364" s="68"/>
      <c r="CP364" s="68"/>
      <c r="CQ364" s="68"/>
      <c r="CR364" s="68"/>
      <c r="CS364" s="68"/>
      <c r="CT364" s="68"/>
      <c r="CU364" s="68"/>
      <c r="CV364" s="68"/>
      <c r="CW364" s="68"/>
      <c r="CX364" s="68"/>
      <c r="CY364" s="68"/>
      <c r="CZ364" s="68"/>
      <c r="DA364" s="68"/>
      <c r="DB364" s="68"/>
      <c r="DC364" s="68"/>
      <c r="DD364" s="68"/>
      <c r="DE364" s="68"/>
    </row>
    <row r="365" spans="1:109" ht="18.75">
      <c r="A365" s="68"/>
      <c r="B365" s="68"/>
      <c r="C365" s="68"/>
      <c r="D365" s="68"/>
      <c r="E365" s="65"/>
      <c r="F365" s="64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5"/>
      <c r="S365" s="64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9"/>
      <c r="AK365" s="66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7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  <c r="BZ365" s="68"/>
      <c r="CA365" s="68"/>
      <c r="CB365" s="68"/>
      <c r="CC365" s="68"/>
      <c r="CD365" s="68"/>
      <c r="CE365" s="68"/>
      <c r="CF365" s="68"/>
      <c r="CG365" s="68"/>
      <c r="CH365" s="68"/>
      <c r="CI365" s="68"/>
      <c r="CJ365" s="68"/>
      <c r="CK365" s="68"/>
      <c r="CL365" s="68"/>
      <c r="CM365" s="68"/>
      <c r="CN365" s="68"/>
      <c r="CO365" s="68"/>
      <c r="CP365" s="68"/>
      <c r="CQ365" s="68"/>
      <c r="CR365" s="68"/>
      <c r="CS365" s="68"/>
      <c r="CT365" s="68"/>
      <c r="CU365" s="68"/>
      <c r="CV365" s="68"/>
      <c r="CW365" s="68"/>
      <c r="CX365" s="68"/>
      <c r="CY365" s="68"/>
      <c r="CZ365" s="68"/>
      <c r="DA365" s="68"/>
      <c r="DB365" s="68"/>
      <c r="DC365" s="68"/>
      <c r="DD365" s="68"/>
      <c r="DE365" s="68"/>
    </row>
    <row r="366" spans="1:109" ht="18.75">
      <c r="A366" s="68"/>
      <c r="B366" s="68"/>
      <c r="C366" s="68"/>
      <c r="D366" s="68"/>
      <c r="E366" s="65"/>
      <c r="F366" s="64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5"/>
      <c r="S366" s="64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9"/>
      <c r="AK366" s="66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7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8"/>
      <c r="BV366" s="68"/>
      <c r="BW366" s="68"/>
      <c r="BX366" s="68"/>
      <c r="BY366" s="68"/>
      <c r="BZ366" s="68"/>
      <c r="CA366" s="68"/>
      <c r="CB366" s="68"/>
      <c r="CC366" s="68"/>
      <c r="CD366" s="68"/>
      <c r="CE366" s="68"/>
      <c r="CF366" s="68"/>
      <c r="CG366" s="68"/>
      <c r="CH366" s="68"/>
      <c r="CI366" s="68"/>
      <c r="CJ366" s="68"/>
      <c r="CK366" s="68"/>
      <c r="CL366" s="68"/>
      <c r="CM366" s="68"/>
      <c r="CN366" s="68"/>
      <c r="CO366" s="68"/>
      <c r="CP366" s="68"/>
      <c r="CQ366" s="68"/>
      <c r="CR366" s="68"/>
      <c r="CS366" s="68"/>
      <c r="CT366" s="68"/>
      <c r="CU366" s="68"/>
      <c r="CV366" s="68"/>
      <c r="CW366" s="68"/>
      <c r="CX366" s="68"/>
      <c r="CY366" s="68"/>
      <c r="CZ366" s="68"/>
      <c r="DA366" s="68"/>
      <c r="DB366" s="68"/>
      <c r="DC366" s="68"/>
      <c r="DD366" s="68"/>
      <c r="DE366" s="68"/>
    </row>
    <row r="367" spans="1:109" ht="18.75">
      <c r="A367" s="68"/>
      <c r="B367" s="68"/>
      <c r="C367" s="68"/>
      <c r="D367" s="68"/>
      <c r="E367" s="65"/>
      <c r="F367" s="64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5"/>
      <c r="S367" s="64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9"/>
      <c r="AK367" s="66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7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/>
      <c r="CO367" s="68"/>
      <c r="CP367" s="68"/>
      <c r="CQ367" s="68"/>
      <c r="CR367" s="68"/>
      <c r="CS367" s="68"/>
      <c r="CT367" s="68"/>
      <c r="CU367" s="68"/>
      <c r="CV367" s="68"/>
      <c r="CW367" s="68"/>
      <c r="CX367" s="68"/>
      <c r="CY367" s="68"/>
      <c r="CZ367" s="68"/>
      <c r="DA367" s="68"/>
      <c r="DB367" s="68"/>
      <c r="DC367" s="68"/>
      <c r="DD367" s="68"/>
      <c r="DE367" s="68"/>
    </row>
    <row r="368" spans="1:109" ht="18.75">
      <c r="A368" s="68"/>
      <c r="B368" s="68"/>
      <c r="C368" s="68"/>
      <c r="D368" s="68"/>
      <c r="E368" s="65"/>
      <c r="F368" s="64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5"/>
      <c r="S368" s="64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9"/>
      <c r="AK368" s="66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7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/>
      <c r="CO368" s="68"/>
      <c r="CP368" s="68"/>
      <c r="CQ368" s="68"/>
      <c r="CR368" s="68"/>
      <c r="CS368" s="68"/>
      <c r="CT368" s="68"/>
      <c r="CU368" s="68"/>
      <c r="CV368" s="68"/>
      <c r="CW368" s="68"/>
      <c r="CX368" s="68"/>
      <c r="CY368" s="68"/>
      <c r="CZ368" s="68"/>
      <c r="DA368" s="68"/>
      <c r="DB368" s="68"/>
      <c r="DC368" s="68"/>
      <c r="DD368" s="68"/>
      <c r="DE368" s="68"/>
    </row>
    <row r="369" spans="1:109" ht="18.75">
      <c r="A369" s="68"/>
      <c r="B369" s="68"/>
      <c r="C369" s="68"/>
      <c r="D369" s="68"/>
      <c r="E369" s="65"/>
      <c r="F369" s="64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5"/>
      <c r="S369" s="64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9"/>
      <c r="AK369" s="66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7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/>
      <c r="CO369" s="68"/>
      <c r="CP369" s="68"/>
      <c r="CQ369" s="68"/>
      <c r="CR369" s="68"/>
      <c r="CS369" s="68"/>
      <c r="CT369" s="68"/>
      <c r="CU369" s="68"/>
      <c r="CV369" s="68"/>
      <c r="CW369" s="68"/>
      <c r="CX369" s="68"/>
      <c r="CY369" s="68"/>
      <c r="CZ369" s="68"/>
      <c r="DA369" s="68"/>
      <c r="DB369" s="68"/>
      <c r="DC369" s="68"/>
      <c r="DD369" s="68"/>
      <c r="DE369" s="68"/>
    </row>
    <row r="370" spans="1:109" ht="18.75">
      <c r="A370" s="68"/>
      <c r="B370" s="68"/>
      <c r="C370" s="68"/>
      <c r="D370" s="68"/>
      <c r="E370" s="65"/>
      <c r="F370" s="64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5"/>
      <c r="S370" s="64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9"/>
      <c r="AK370" s="66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7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/>
      <c r="CO370" s="68"/>
      <c r="CP370" s="68"/>
      <c r="CQ370" s="68"/>
      <c r="CR370" s="68"/>
      <c r="CS370" s="68"/>
      <c r="CT370" s="68"/>
      <c r="CU370" s="68"/>
      <c r="CV370" s="68"/>
      <c r="CW370" s="68"/>
      <c r="CX370" s="68"/>
      <c r="CY370" s="68"/>
      <c r="CZ370" s="68"/>
      <c r="DA370" s="68"/>
      <c r="DB370" s="68"/>
      <c r="DC370" s="68"/>
      <c r="DD370" s="68"/>
      <c r="DE370" s="68"/>
    </row>
    <row r="371" spans="1:109" ht="18.75">
      <c r="A371" s="68"/>
      <c r="B371" s="68"/>
      <c r="C371" s="68"/>
      <c r="D371" s="68"/>
      <c r="E371" s="65"/>
      <c r="F371" s="64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5"/>
      <c r="S371" s="64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9"/>
      <c r="AK371" s="66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7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/>
      <c r="CO371" s="68"/>
      <c r="CP371" s="68"/>
      <c r="CQ371" s="68"/>
      <c r="CR371" s="68"/>
      <c r="CS371" s="68"/>
      <c r="CT371" s="68"/>
      <c r="CU371" s="68"/>
      <c r="CV371" s="68"/>
      <c r="CW371" s="68"/>
      <c r="CX371" s="68"/>
      <c r="CY371" s="68"/>
      <c r="CZ371" s="68"/>
      <c r="DA371" s="68"/>
      <c r="DB371" s="68"/>
      <c r="DC371" s="68"/>
      <c r="DD371" s="68"/>
      <c r="DE371" s="68"/>
    </row>
    <row r="372" spans="1:109" ht="18.75">
      <c r="A372" s="68"/>
      <c r="B372" s="68"/>
      <c r="C372" s="68"/>
      <c r="D372" s="68"/>
      <c r="E372" s="65"/>
      <c r="F372" s="64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5"/>
      <c r="S372" s="64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9"/>
      <c r="AK372" s="66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7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/>
      <c r="CO372" s="68"/>
      <c r="CP372" s="68"/>
      <c r="CQ372" s="68"/>
      <c r="CR372" s="68"/>
      <c r="CS372" s="68"/>
      <c r="CT372" s="68"/>
      <c r="CU372" s="68"/>
      <c r="CV372" s="68"/>
      <c r="CW372" s="68"/>
      <c r="CX372" s="68"/>
      <c r="CY372" s="68"/>
      <c r="CZ372" s="68"/>
      <c r="DA372" s="68"/>
      <c r="DB372" s="68"/>
      <c r="DC372" s="68"/>
      <c r="DD372" s="68"/>
      <c r="DE372" s="68"/>
    </row>
    <row r="373" spans="1:109" ht="18.75">
      <c r="A373" s="68"/>
      <c r="B373" s="68"/>
      <c r="C373" s="68"/>
      <c r="D373" s="68"/>
      <c r="E373" s="65"/>
      <c r="F373" s="64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5"/>
      <c r="S373" s="64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9"/>
      <c r="AK373" s="66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7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68"/>
      <c r="BZ373" s="68"/>
      <c r="CA373" s="68"/>
      <c r="CB373" s="68"/>
      <c r="CC373" s="68"/>
      <c r="CD373" s="68"/>
      <c r="CE373" s="68"/>
      <c r="CF373" s="68"/>
      <c r="CG373" s="68"/>
      <c r="CH373" s="68"/>
      <c r="CI373" s="68"/>
      <c r="CJ373" s="68"/>
      <c r="CK373" s="68"/>
      <c r="CL373" s="68"/>
      <c r="CM373" s="68"/>
      <c r="CN373" s="68"/>
      <c r="CO373" s="68"/>
      <c r="CP373" s="68"/>
      <c r="CQ373" s="68"/>
      <c r="CR373" s="68"/>
      <c r="CS373" s="68"/>
      <c r="CT373" s="68"/>
      <c r="CU373" s="68"/>
      <c r="CV373" s="68"/>
      <c r="CW373" s="68"/>
      <c r="CX373" s="68"/>
      <c r="CY373" s="68"/>
      <c r="CZ373" s="68"/>
      <c r="DA373" s="68"/>
      <c r="DB373" s="68"/>
      <c r="DC373" s="68"/>
      <c r="DD373" s="68"/>
      <c r="DE373" s="68"/>
    </row>
    <row r="374" spans="1:109" ht="18.75">
      <c r="A374" s="68"/>
      <c r="B374" s="68"/>
      <c r="C374" s="68"/>
      <c r="D374" s="68"/>
      <c r="E374" s="65"/>
      <c r="F374" s="64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5"/>
      <c r="S374" s="64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9"/>
      <c r="AK374" s="66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7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  <c r="BZ374" s="68"/>
      <c r="CA374" s="68"/>
      <c r="CB374" s="68"/>
      <c r="CC374" s="68"/>
      <c r="CD374" s="68"/>
      <c r="CE374" s="68"/>
      <c r="CF374" s="68"/>
      <c r="CG374" s="68"/>
      <c r="CH374" s="68"/>
      <c r="CI374" s="68"/>
      <c r="CJ374" s="68"/>
      <c r="CK374" s="68"/>
      <c r="CL374" s="68"/>
      <c r="CM374" s="68"/>
      <c r="CN374" s="68"/>
      <c r="CO374" s="68"/>
      <c r="CP374" s="68"/>
      <c r="CQ374" s="68"/>
      <c r="CR374" s="68"/>
      <c r="CS374" s="68"/>
      <c r="CT374" s="68"/>
      <c r="CU374" s="68"/>
      <c r="CV374" s="68"/>
      <c r="CW374" s="68"/>
      <c r="CX374" s="68"/>
      <c r="CY374" s="68"/>
      <c r="CZ374" s="68"/>
      <c r="DA374" s="68"/>
      <c r="DB374" s="68"/>
      <c r="DC374" s="68"/>
      <c r="DD374" s="68"/>
      <c r="DE374" s="68"/>
    </row>
    <row r="375" spans="1:109" ht="18.75">
      <c r="A375" s="68"/>
      <c r="B375" s="68"/>
      <c r="C375" s="68"/>
      <c r="D375" s="68"/>
      <c r="E375" s="65"/>
      <c r="F375" s="64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5"/>
      <c r="S375" s="64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9"/>
      <c r="AK375" s="66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7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  <c r="BZ375" s="68"/>
      <c r="CA375" s="68"/>
      <c r="CB375" s="68"/>
      <c r="CC375" s="68"/>
      <c r="CD375" s="68"/>
      <c r="CE375" s="68"/>
      <c r="CF375" s="68"/>
      <c r="CG375" s="68"/>
      <c r="CH375" s="68"/>
      <c r="CI375" s="68"/>
      <c r="CJ375" s="68"/>
      <c r="CK375" s="68"/>
      <c r="CL375" s="68"/>
      <c r="CM375" s="68"/>
      <c r="CN375" s="68"/>
      <c r="CO375" s="68"/>
      <c r="CP375" s="68"/>
      <c r="CQ375" s="68"/>
      <c r="CR375" s="68"/>
      <c r="CS375" s="68"/>
      <c r="CT375" s="68"/>
      <c r="CU375" s="68"/>
      <c r="CV375" s="68"/>
      <c r="CW375" s="68"/>
      <c r="CX375" s="68"/>
      <c r="CY375" s="68"/>
      <c r="CZ375" s="68"/>
      <c r="DA375" s="68"/>
      <c r="DB375" s="68"/>
      <c r="DC375" s="68"/>
      <c r="DD375" s="68"/>
      <c r="DE375" s="68"/>
    </row>
    <row r="376" spans="1:109" ht="18.75">
      <c r="A376" s="68"/>
      <c r="B376" s="68"/>
      <c r="C376" s="68"/>
      <c r="D376" s="68"/>
      <c r="E376" s="65"/>
      <c r="F376" s="64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5"/>
      <c r="S376" s="64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9"/>
      <c r="AK376" s="66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7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  <c r="BZ376" s="68"/>
      <c r="CA376" s="68"/>
      <c r="CB376" s="68"/>
      <c r="CC376" s="68"/>
      <c r="CD376" s="68"/>
      <c r="CE376" s="68"/>
      <c r="CF376" s="68"/>
      <c r="CG376" s="68"/>
      <c r="CH376" s="68"/>
      <c r="CI376" s="68"/>
      <c r="CJ376" s="68"/>
      <c r="CK376" s="68"/>
      <c r="CL376" s="68"/>
      <c r="CM376" s="68"/>
      <c r="CN376" s="68"/>
      <c r="CO376" s="68"/>
      <c r="CP376" s="68"/>
      <c r="CQ376" s="68"/>
      <c r="CR376" s="68"/>
      <c r="CS376" s="68"/>
      <c r="CT376" s="68"/>
      <c r="CU376" s="68"/>
      <c r="CV376" s="68"/>
      <c r="CW376" s="68"/>
      <c r="CX376" s="68"/>
      <c r="CY376" s="68"/>
      <c r="CZ376" s="68"/>
      <c r="DA376" s="68"/>
      <c r="DB376" s="68"/>
      <c r="DC376" s="68"/>
      <c r="DD376" s="68"/>
      <c r="DE376" s="68"/>
    </row>
    <row r="377" spans="1:109" ht="18.75">
      <c r="A377" s="68"/>
      <c r="B377" s="68"/>
      <c r="C377" s="68"/>
      <c r="D377" s="68"/>
      <c r="E377" s="65"/>
      <c r="F377" s="64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5"/>
      <c r="S377" s="64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9"/>
      <c r="AK377" s="66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7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  <c r="BZ377" s="68"/>
      <c r="CA377" s="68"/>
      <c r="CB377" s="68"/>
      <c r="CC377" s="68"/>
      <c r="CD377" s="68"/>
      <c r="CE377" s="68"/>
      <c r="CF377" s="68"/>
      <c r="CG377" s="68"/>
      <c r="CH377" s="68"/>
      <c r="CI377" s="68"/>
      <c r="CJ377" s="68"/>
      <c r="CK377" s="68"/>
      <c r="CL377" s="68"/>
      <c r="CM377" s="68"/>
      <c r="CN377" s="68"/>
      <c r="CO377" s="68"/>
      <c r="CP377" s="68"/>
      <c r="CQ377" s="68"/>
      <c r="CR377" s="68"/>
      <c r="CS377" s="68"/>
      <c r="CT377" s="68"/>
      <c r="CU377" s="68"/>
      <c r="CV377" s="68"/>
      <c r="CW377" s="68"/>
      <c r="CX377" s="68"/>
      <c r="CY377" s="68"/>
      <c r="CZ377" s="68"/>
      <c r="DA377" s="68"/>
      <c r="DB377" s="68"/>
      <c r="DC377" s="68"/>
      <c r="DD377" s="68"/>
      <c r="DE377" s="68"/>
    </row>
    <row r="378" spans="1:109" ht="18.75">
      <c r="A378" s="68"/>
      <c r="B378" s="68"/>
      <c r="C378" s="68"/>
      <c r="D378" s="68"/>
      <c r="E378" s="65"/>
      <c r="F378" s="64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5"/>
      <c r="S378" s="64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9"/>
      <c r="AK378" s="66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7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  <c r="BZ378" s="68"/>
      <c r="CA378" s="68"/>
      <c r="CB378" s="68"/>
      <c r="CC378" s="68"/>
      <c r="CD378" s="68"/>
      <c r="CE378" s="68"/>
      <c r="CF378" s="68"/>
      <c r="CG378" s="68"/>
      <c r="CH378" s="68"/>
      <c r="CI378" s="68"/>
      <c r="CJ378" s="68"/>
      <c r="CK378" s="68"/>
      <c r="CL378" s="68"/>
      <c r="CM378" s="68"/>
      <c r="CN378" s="68"/>
      <c r="CO378" s="68"/>
      <c r="CP378" s="68"/>
      <c r="CQ378" s="68"/>
      <c r="CR378" s="68"/>
      <c r="CS378" s="68"/>
      <c r="CT378" s="68"/>
      <c r="CU378" s="68"/>
      <c r="CV378" s="68"/>
      <c r="CW378" s="68"/>
      <c r="CX378" s="68"/>
      <c r="CY378" s="68"/>
      <c r="CZ378" s="68"/>
      <c r="DA378" s="68"/>
      <c r="DB378" s="68"/>
      <c r="DC378" s="68"/>
      <c r="DD378" s="68"/>
      <c r="DE378" s="68"/>
    </row>
    <row r="379" spans="1:109" ht="18.75">
      <c r="A379" s="68"/>
      <c r="B379" s="68"/>
      <c r="C379" s="68"/>
      <c r="D379" s="68"/>
      <c r="E379" s="65"/>
      <c r="F379" s="64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5"/>
      <c r="S379" s="64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9"/>
      <c r="AK379" s="66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7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  <c r="BZ379" s="68"/>
      <c r="CA379" s="68"/>
      <c r="CB379" s="68"/>
      <c r="CC379" s="68"/>
      <c r="CD379" s="68"/>
      <c r="CE379" s="68"/>
      <c r="CF379" s="68"/>
      <c r="CG379" s="68"/>
      <c r="CH379" s="68"/>
      <c r="CI379" s="68"/>
      <c r="CJ379" s="68"/>
      <c r="CK379" s="68"/>
      <c r="CL379" s="68"/>
      <c r="CM379" s="68"/>
      <c r="CN379" s="68"/>
      <c r="CO379" s="68"/>
      <c r="CP379" s="68"/>
      <c r="CQ379" s="68"/>
      <c r="CR379" s="68"/>
      <c r="CS379" s="68"/>
      <c r="CT379" s="68"/>
      <c r="CU379" s="68"/>
      <c r="CV379" s="68"/>
      <c r="CW379" s="68"/>
      <c r="CX379" s="68"/>
      <c r="CY379" s="68"/>
      <c r="CZ379" s="68"/>
      <c r="DA379" s="68"/>
      <c r="DB379" s="68"/>
      <c r="DC379" s="68"/>
      <c r="DD379" s="68"/>
      <c r="DE379" s="68"/>
    </row>
    <row r="380" spans="1:109" ht="18.75">
      <c r="A380" s="68"/>
      <c r="B380" s="68"/>
      <c r="C380" s="68"/>
      <c r="D380" s="68"/>
      <c r="E380" s="65"/>
      <c r="F380" s="64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5"/>
      <c r="S380" s="64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9"/>
      <c r="AK380" s="66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7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  <c r="BZ380" s="68"/>
      <c r="CA380" s="68"/>
      <c r="CB380" s="68"/>
      <c r="CC380" s="68"/>
      <c r="CD380" s="68"/>
      <c r="CE380" s="68"/>
      <c r="CF380" s="68"/>
      <c r="CG380" s="68"/>
      <c r="CH380" s="68"/>
      <c r="CI380" s="68"/>
      <c r="CJ380" s="68"/>
      <c r="CK380" s="68"/>
      <c r="CL380" s="68"/>
      <c r="CM380" s="68"/>
      <c r="CN380" s="68"/>
      <c r="CO380" s="68"/>
      <c r="CP380" s="68"/>
      <c r="CQ380" s="68"/>
      <c r="CR380" s="68"/>
      <c r="CS380" s="68"/>
      <c r="CT380" s="68"/>
      <c r="CU380" s="68"/>
      <c r="CV380" s="68"/>
      <c r="CW380" s="68"/>
      <c r="CX380" s="68"/>
      <c r="CY380" s="68"/>
      <c r="CZ380" s="68"/>
      <c r="DA380" s="68"/>
      <c r="DB380" s="68"/>
      <c r="DC380" s="68"/>
      <c r="DD380" s="68"/>
      <c r="DE380" s="68"/>
    </row>
    <row r="381" spans="1:109" ht="18.75">
      <c r="A381" s="68"/>
      <c r="B381" s="68"/>
      <c r="C381" s="68"/>
      <c r="D381" s="68"/>
      <c r="E381" s="65"/>
      <c r="F381" s="64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5"/>
      <c r="S381" s="64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9"/>
      <c r="AK381" s="66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7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  <c r="BZ381" s="68"/>
      <c r="CA381" s="68"/>
      <c r="CB381" s="68"/>
      <c r="CC381" s="68"/>
      <c r="CD381" s="68"/>
      <c r="CE381" s="68"/>
      <c r="CF381" s="68"/>
      <c r="CG381" s="68"/>
      <c r="CH381" s="68"/>
      <c r="CI381" s="68"/>
      <c r="CJ381" s="68"/>
      <c r="CK381" s="68"/>
      <c r="CL381" s="68"/>
      <c r="CM381" s="68"/>
      <c r="CN381" s="68"/>
      <c r="CO381" s="68"/>
      <c r="CP381" s="68"/>
      <c r="CQ381" s="68"/>
      <c r="CR381" s="68"/>
      <c r="CS381" s="68"/>
      <c r="CT381" s="68"/>
      <c r="CU381" s="68"/>
      <c r="CV381" s="68"/>
      <c r="CW381" s="68"/>
      <c r="CX381" s="68"/>
      <c r="CY381" s="68"/>
      <c r="CZ381" s="68"/>
      <c r="DA381" s="68"/>
      <c r="DB381" s="68"/>
      <c r="DC381" s="68"/>
      <c r="DD381" s="68"/>
      <c r="DE381" s="68"/>
    </row>
    <row r="382" spans="1:109" ht="18.75">
      <c r="A382" s="68"/>
      <c r="B382" s="68"/>
      <c r="C382" s="68"/>
      <c r="D382" s="68"/>
      <c r="E382" s="65"/>
      <c r="F382" s="64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5"/>
      <c r="S382" s="64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9"/>
      <c r="AK382" s="66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7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  <c r="BZ382" s="68"/>
      <c r="CA382" s="68"/>
      <c r="CB382" s="68"/>
      <c r="CC382" s="68"/>
      <c r="CD382" s="68"/>
      <c r="CE382" s="68"/>
      <c r="CF382" s="68"/>
      <c r="CG382" s="68"/>
      <c r="CH382" s="68"/>
      <c r="CI382" s="68"/>
      <c r="CJ382" s="68"/>
      <c r="CK382" s="68"/>
      <c r="CL382" s="68"/>
      <c r="CM382" s="68"/>
      <c r="CN382" s="68"/>
      <c r="CO382" s="68"/>
      <c r="CP382" s="68"/>
      <c r="CQ382" s="68"/>
      <c r="CR382" s="68"/>
      <c r="CS382" s="68"/>
      <c r="CT382" s="68"/>
      <c r="CU382" s="68"/>
      <c r="CV382" s="68"/>
      <c r="CW382" s="68"/>
      <c r="CX382" s="68"/>
      <c r="CY382" s="68"/>
      <c r="CZ382" s="68"/>
      <c r="DA382" s="68"/>
      <c r="DB382" s="68"/>
      <c r="DC382" s="68"/>
      <c r="DD382" s="68"/>
      <c r="DE382" s="68"/>
    </row>
    <row r="383" spans="1:109" ht="18.75">
      <c r="A383" s="68"/>
      <c r="B383" s="68"/>
      <c r="C383" s="68"/>
      <c r="D383" s="68"/>
      <c r="E383" s="65"/>
      <c r="F383" s="64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5"/>
      <c r="S383" s="64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9"/>
      <c r="AK383" s="66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7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/>
      <c r="CO383" s="68"/>
      <c r="CP383" s="68"/>
      <c r="CQ383" s="68"/>
      <c r="CR383" s="68"/>
      <c r="CS383" s="68"/>
      <c r="CT383" s="68"/>
      <c r="CU383" s="68"/>
      <c r="CV383" s="68"/>
      <c r="CW383" s="68"/>
      <c r="CX383" s="68"/>
      <c r="CY383" s="68"/>
      <c r="CZ383" s="68"/>
      <c r="DA383" s="68"/>
      <c r="DB383" s="68"/>
      <c r="DC383" s="68"/>
      <c r="DD383" s="68"/>
      <c r="DE383" s="68"/>
    </row>
    <row r="384" spans="1:109" ht="18.75">
      <c r="A384" s="68"/>
      <c r="B384" s="68"/>
      <c r="C384" s="68"/>
      <c r="D384" s="68"/>
      <c r="E384" s="65"/>
      <c r="F384" s="64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5"/>
      <c r="S384" s="64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9"/>
      <c r="AK384" s="66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7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/>
      <c r="CO384" s="68"/>
      <c r="CP384" s="68"/>
      <c r="CQ384" s="68"/>
      <c r="CR384" s="68"/>
      <c r="CS384" s="68"/>
      <c r="CT384" s="68"/>
      <c r="CU384" s="68"/>
      <c r="CV384" s="68"/>
      <c r="CW384" s="68"/>
      <c r="CX384" s="68"/>
      <c r="CY384" s="68"/>
      <c r="CZ384" s="68"/>
      <c r="DA384" s="68"/>
      <c r="DB384" s="68"/>
      <c r="DC384" s="68"/>
      <c r="DD384" s="68"/>
      <c r="DE384" s="68"/>
    </row>
    <row r="385" spans="1:109" ht="18.75">
      <c r="A385" s="68"/>
      <c r="B385" s="68"/>
      <c r="C385" s="68"/>
      <c r="D385" s="68"/>
      <c r="E385" s="65"/>
      <c r="F385" s="64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5"/>
      <c r="S385" s="64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9"/>
      <c r="AK385" s="66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7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/>
      <c r="CO385" s="68"/>
      <c r="CP385" s="68"/>
      <c r="CQ385" s="68"/>
      <c r="CR385" s="68"/>
      <c r="CS385" s="68"/>
      <c r="CT385" s="68"/>
      <c r="CU385" s="68"/>
      <c r="CV385" s="68"/>
      <c r="CW385" s="68"/>
      <c r="CX385" s="68"/>
      <c r="CY385" s="68"/>
      <c r="CZ385" s="68"/>
      <c r="DA385" s="68"/>
      <c r="DB385" s="68"/>
      <c r="DC385" s="68"/>
      <c r="DD385" s="68"/>
      <c r="DE385" s="68"/>
    </row>
    <row r="386" spans="1:109" ht="18.75">
      <c r="A386" s="68"/>
      <c r="B386" s="68"/>
      <c r="C386" s="68"/>
      <c r="D386" s="68"/>
      <c r="E386" s="65"/>
      <c r="F386" s="64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5"/>
      <c r="S386" s="64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9"/>
      <c r="AK386" s="66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7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/>
      <c r="CO386" s="68"/>
      <c r="CP386" s="68"/>
      <c r="CQ386" s="68"/>
      <c r="CR386" s="68"/>
      <c r="CS386" s="68"/>
      <c r="CT386" s="68"/>
      <c r="CU386" s="68"/>
      <c r="CV386" s="68"/>
      <c r="CW386" s="68"/>
      <c r="CX386" s="68"/>
      <c r="CY386" s="68"/>
      <c r="CZ386" s="68"/>
      <c r="DA386" s="68"/>
      <c r="DB386" s="68"/>
      <c r="DC386" s="68"/>
      <c r="DD386" s="68"/>
      <c r="DE386" s="68"/>
    </row>
    <row r="387" spans="1:109" ht="18.75">
      <c r="A387" s="68"/>
      <c r="B387" s="68"/>
      <c r="C387" s="68"/>
      <c r="D387" s="68"/>
      <c r="E387" s="65"/>
      <c r="F387" s="64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5"/>
      <c r="S387" s="64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9"/>
      <c r="AK387" s="66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7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/>
      <c r="CO387" s="68"/>
      <c r="CP387" s="68"/>
      <c r="CQ387" s="68"/>
      <c r="CR387" s="68"/>
      <c r="CS387" s="68"/>
      <c r="CT387" s="68"/>
      <c r="CU387" s="68"/>
      <c r="CV387" s="68"/>
      <c r="CW387" s="68"/>
      <c r="CX387" s="68"/>
      <c r="CY387" s="68"/>
      <c r="CZ387" s="68"/>
      <c r="DA387" s="68"/>
      <c r="DB387" s="68"/>
      <c r="DC387" s="68"/>
      <c r="DD387" s="68"/>
      <c r="DE387" s="68"/>
    </row>
    <row r="388" spans="1:109" ht="18.75">
      <c r="A388" s="68"/>
      <c r="B388" s="68"/>
      <c r="C388" s="68"/>
      <c r="D388" s="68"/>
      <c r="E388" s="65"/>
      <c r="F388" s="64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5"/>
      <c r="S388" s="64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9"/>
      <c r="AK388" s="66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7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/>
      <c r="CO388" s="68"/>
      <c r="CP388" s="68"/>
      <c r="CQ388" s="68"/>
      <c r="CR388" s="68"/>
      <c r="CS388" s="68"/>
      <c r="CT388" s="68"/>
      <c r="CU388" s="68"/>
      <c r="CV388" s="68"/>
      <c r="CW388" s="68"/>
      <c r="CX388" s="68"/>
      <c r="CY388" s="68"/>
      <c r="CZ388" s="68"/>
      <c r="DA388" s="68"/>
      <c r="DB388" s="68"/>
      <c r="DC388" s="68"/>
      <c r="DD388" s="68"/>
      <c r="DE388" s="68"/>
    </row>
    <row r="389" spans="1:109" ht="18.75">
      <c r="A389" s="68"/>
      <c r="B389" s="68"/>
      <c r="C389" s="68"/>
      <c r="D389" s="68"/>
      <c r="E389" s="65"/>
      <c r="F389" s="64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5"/>
      <c r="S389" s="64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9"/>
      <c r="AK389" s="66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7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  <c r="BZ389" s="68"/>
      <c r="CA389" s="68"/>
      <c r="CB389" s="68"/>
      <c r="CC389" s="68"/>
      <c r="CD389" s="68"/>
      <c r="CE389" s="68"/>
      <c r="CF389" s="68"/>
      <c r="CG389" s="68"/>
      <c r="CH389" s="68"/>
      <c r="CI389" s="68"/>
      <c r="CJ389" s="68"/>
      <c r="CK389" s="68"/>
      <c r="CL389" s="68"/>
      <c r="CM389" s="68"/>
      <c r="CN389" s="68"/>
      <c r="CO389" s="68"/>
      <c r="CP389" s="68"/>
      <c r="CQ389" s="68"/>
      <c r="CR389" s="68"/>
      <c r="CS389" s="68"/>
      <c r="CT389" s="68"/>
      <c r="CU389" s="68"/>
      <c r="CV389" s="68"/>
      <c r="CW389" s="68"/>
      <c r="CX389" s="68"/>
      <c r="CY389" s="68"/>
      <c r="CZ389" s="68"/>
      <c r="DA389" s="68"/>
      <c r="DB389" s="68"/>
      <c r="DC389" s="68"/>
      <c r="DD389" s="68"/>
      <c r="DE389" s="68"/>
    </row>
    <row r="390" spans="1:109" ht="18.75">
      <c r="A390" s="68"/>
      <c r="B390" s="68"/>
      <c r="C390" s="68"/>
      <c r="D390" s="68"/>
      <c r="E390" s="65"/>
      <c r="F390" s="64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5"/>
      <c r="S390" s="64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9"/>
      <c r="AK390" s="66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7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  <c r="BZ390" s="68"/>
      <c r="CA390" s="68"/>
      <c r="CB390" s="68"/>
      <c r="CC390" s="68"/>
      <c r="CD390" s="68"/>
      <c r="CE390" s="68"/>
      <c r="CF390" s="68"/>
      <c r="CG390" s="68"/>
      <c r="CH390" s="68"/>
      <c r="CI390" s="68"/>
      <c r="CJ390" s="68"/>
      <c r="CK390" s="68"/>
      <c r="CL390" s="68"/>
      <c r="CM390" s="68"/>
      <c r="CN390" s="68"/>
      <c r="CO390" s="68"/>
      <c r="CP390" s="68"/>
      <c r="CQ390" s="68"/>
      <c r="CR390" s="68"/>
      <c r="CS390" s="68"/>
      <c r="CT390" s="68"/>
      <c r="CU390" s="68"/>
      <c r="CV390" s="68"/>
      <c r="CW390" s="68"/>
      <c r="CX390" s="68"/>
      <c r="CY390" s="68"/>
      <c r="CZ390" s="68"/>
      <c r="DA390" s="68"/>
      <c r="DB390" s="68"/>
      <c r="DC390" s="68"/>
      <c r="DD390" s="68"/>
      <c r="DE390" s="68"/>
    </row>
    <row r="391" spans="1:109" ht="18.75">
      <c r="A391" s="68"/>
      <c r="B391" s="68"/>
      <c r="C391" s="68"/>
      <c r="D391" s="68"/>
      <c r="E391" s="65"/>
      <c r="F391" s="64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5"/>
      <c r="S391" s="64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9"/>
      <c r="AK391" s="66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7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  <c r="BZ391" s="68"/>
      <c r="CA391" s="68"/>
      <c r="CB391" s="68"/>
      <c r="CC391" s="68"/>
      <c r="CD391" s="68"/>
      <c r="CE391" s="68"/>
      <c r="CF391" s="68"/>
      <c r="CG391" s="68"/>
      <c r="CH391" s="68"/>
      <c r="CI391" s="68"/>
      <c r="CJ391" s="68"/>
      <c r="CK391" s="68"/>
      <c r="CL391" s="68"/>
      <c r="CM391" s="68"/>
      <c r="CN391" s="68"/>
      <c r="CO391" s="68"/>
      <c r="CP391" s="68"/>
      <c r="CQ391" s="68"/>
      <c r="CR391" s="68"/>
      <c r="CS391" s="68"/>
      <c r="CT391" s="68"/>
      <c r="CU391" s="68"/>
      <c r="CV391" s="68"/>
      <c r="CW391" s="68"/>
      <c r="CX391" s="68"/>
      <c r="CY391" s="68"/>
      <c r="CZ391" s="68"/>
      <c r="DA391" s="68"/>
      <c r="DB391" s="68"/>
      <c r="DC391" s="68"/>
      <c r="DD391" s="68"/>
      <c r="DE391" s="68"/>
    </row>
    <row r="392" spans="1:109" ht="18.75">
      <c r="A392" s="68"/>
      <c r="B392" s="68"/>
      <c r="C392" s="68"/>
      <c r="D392" s="68"/>
      <c r="E392" s="65"/>
      <c r="F392" s="64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5"/>
      <c r="S392" s="64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9"/>
      <c r="AK392" s="66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7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  <c r="BZ392" s="68"/>
      <c r="CA392" s="68"/>
      <c r="CB392" s="68"/>
      <c r="CC392" s="68"/>
      <c r="CD392" s="68"/>
      <c r="CE392" s="68"/>
      <c r="CF392" s="68"/>
      <c r="CG392" s="68"/>
      <c r="CH392" s="68"/>
      <c r="CI392" s="68"/>
      <c r="CJ392" s="68"/>
      <c r="CK392" s="68"/>
      <c r="CL392" s="68"/>
      <c r="CM392" s="68"/>
      <c r="CN392" s="68"/>
      <c r="CO392" s="68"/>
      <c r="CP392" s="68"/>
      <c r="CQ392" s="68"/>
      <c r="CR392" s="68"/>
      <c r="CS392" s="68"/>
      <c r="CT392" s="68"/>
      <c r="CU392" s="68"/>
      <c r="CV392" s="68"/>
      <c r="CW392" s="68"/>
      <c r="CX392" s="68"/>
      <c r="CY392" s="68"/>
      <c r="CZ392" s="68"/>
      <c r="DA392" s="68"/>
      <c r="DB392" s="68"/>
      <c r="DC392" s="68"/>
      <c r="DD392" s="68"/>
      <c r="DE392" s="68"/>
    </row>
    <row r="393" spans="1:109" ht="18.75">
      <c r="A393" s="68"/>
      <c r="B393" s="68"/>
      <c r="C393" s="68"/>
      <c r="D393" s="68"/>
      <c r="E393" s="65"/>
      <c r="F393" s="64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5"/>
      <c r="S393" s="64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9"/>
      <c r="AK393" s="66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7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  <c r="BZ393" s="68"/>
      <c r="CA393" s="68"/>
      <c r="CB393" s="68"/>
      <c r="CC393" s="68"/>
      <c r="CD393" s="68"/>
      <c r="CE393" s="68"/>
      <c r="CF393" s="68"/>
      <c r="CG393" s="68"/>
      <c r="CH393" s="68"/>
      <c r="CI393" s="68"/>
      <c r="CJ393" s="68"/>
      <c r="CK393" s="68"/>
      <c r="CL393" s="68"/>
      <c r="CM393" s="68"/>
      <c r="CN393" s="68"/>
      <c r="CO393" s="68"/>
      <c r="CP393" s="68"/>
      <c r="CQ393" s="68"/>
      <c r="CR393" s="68"/>
      <c r="CS393" s="68"/>
      <c r="CT393" s="68"/>
      <c r="CU393" s="68"/>
      <c r="CV393" s="68"/>
      <c r="CW393" s="68"/>
      <c r="CX393" s="68"/>
      <c r="CY393" s="68"/>
      <c r="CZ393" s="68"/>
      <c r="DA393" s="68"/>
      <c r="DB393" s="68"/>
      <c r="DC393" s="68"/>
      <c r="DD393" s="68"/>
      <c r="DE393" s="68"/>
    </row>
    <row r="394" spans="1:109" ht="18.75">
      <c r="A394" s="68"/>
      <c r="B394" s="68"/>
      <c r="C394" s="68"/>
      <c r="D394" s="68"/>
      <c r="E394" s="65"/>
      <c r="F394" s="64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5"/>
      <c r="S394" s="64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9"/>
      <c r="AK394" s="66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7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  <c r="BZ394" s="68"/>
      <c r="CA394" s="68"/>
      <c r="CB394" s="68"/>
      <c r="CC394" s="68"/>
      <c r="CD394" s="68"/>
      <c r="CE394" s="68"/>
      <c r="CF394" s="68"/>
      <c r="CG394" s="68"/>
      <c r="CH394" s="68"/>
      <c r="CI394" s="68"/>
      <c r="CJ394" s="68"/>
      <c r="CK394" s="68"/>
      <c r="CL394" s="68"/>
      <c r="CM394" s="68"/>
      <c r="CN394" s="68"/>
      <c r="CO394" s="68"/>
      <c r="CP394" s="68"/>
      <c r="CQ394" s="68"/>
      <c r="CR394" s="68"/>
      <c r="CS394" s="68"/>
      <c r="CT394" s="68"/>
      <c r="CU394" s="68"/>
      <c r="CV394" s="68"/>
      <c r="CW394" s="68"/>
      <c r="CX394" s="68"/>
      <c r="CY394" s="68"/>
      <c r="CZ394" s="68"/>
      <c r="DA394" s="68"/>
      <c r="DB394" s="68"/>
      <c r="DC394" s="68"/>
      <c r="DD394" s="68"/>
      <c r="DE394" s="68"/>
    </row>
    <row r="395" spans="1:109" ht="18.75">
      <c r="A395" s="68"/>
      <c r="B395" s="68"/>
      <c r="C395" s="68"/>
      <c r="D395" s="68"/>
      <c r="E395" s="65"/>
      <c r="F395" s="64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5"/>
      <c r="S395" s="64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9"/>
      <c r="AK395" s="66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7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  <c r="BZ395" s="68"/>
      <c r="CA395" s="68"/>
      <c r="CB395" s="68"/>
      <c r="CC395" s="68"/>
      <c r="CD395" s="68"/>
      <c r="CE395" s="68"/>
      <c r="CF395" s="68"/>
      <c r="CG395" s="68"/>
      <c r="CH395" s="68"/>
      <c r="CI395" s="68"/>
      <c r="CJ395" s="68"/>
      <c r="CK395" s="68"/>
      <c r="CL395" s="68"/>
      <c r="CM395" s="68"/>
      <c r="CN395" s="68"/>
      <c r="CO395" s="68"/>
      <c r="CP395" s="68"/>
      <c r="CQ395" s="68"/>
      <c r="CR395" s="68"/>
      <c r="CS395" s="68"/>
      <c r="CT395" s="68"/>
      <c r="CU395" s="68"/>
      <c r="CV395" s="68"/>
      <c r="CW395" s="68"/>
      <c r="CX395" s="68"/>
      <c r="CY395" s="68"/>
      <c r="CZ395" s="68"/>
      <c r="DA395" s="68"/>
      <c r="DB395" s="68"/>
      <c r="DC395" s="68"/>
      <c r="DD395" s="68"/>
      <c r="DE395" s="68"/>
    </row>
    <row r="396" spans="1:109" ht="18.75">
      <c r="A396" s="68"/>
      <c r="B396" s="68"/>
      <c r="C396" s="68"/>
      <c r="D396" s="68"/>
      <c r="E396" s="65"/>
      <c r="F396" s="64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5"/>
      <c r="S396" s="64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9"/>
      <c r="AK396" s="66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7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  <c r="BZ396" s="68"/>
      <c r="CA396" s="68"/>
      <c r="CB396" s="68"/>
      <c r="CC396" s="68"/>
      <c r="CD396" s="68"/>
      <c r="CE396" s="68"/>
      <c r="CF396" s="68"/>
      <c r="CG396" s="68"/>
      <c r="CH396" s="68"/>
      <c r="CI396" s="68"/>
      <c r="CJ396" s="68"/>
      <c r="CK396" s="68"/>
      <c r="CL396" s="68"/>
      <c r="CM396" s="68"/>
      <c r="CN396" s="68"/>
      <c r="CO396" s="68"/>
      <c r="CP396" s="68"/>
      <c r="CQ396" s="68"/>
      <c r="CR396" s="68"/>
      <c r="CS396" s="68"/>
      <c r="CT396" s="68"/>
      <c r="CU396" s="68"/>
      <c r="CV396" s="68"/>
      <c r="CW396" s="68"/>
      <c r="CX396" s="68"/>
      <c r="CY396" s="68"/>
      <c r="CZ396" s="68"/>
      <c r="DA396" s="68"/>
      <c r="DB396" s="68"/>
      <c r="DC396" s="68"/>
      <c r="DD396" s="68"/>
      <c r="DE396" s="68"/>
    </row>
    <row r="397" spans="1:109" ht="18.75">
      <c r="A397" s="68"/>
      <c r="B397" s="68"/>
      <c r="C397" s="68"/>
      <c r="D397" s="68"/>
      <c r="E397" s="65"/>
      <c r="F397" s="64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5"/>
      <c r="S397" s="64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9"/>
      <c r="AK397" s="66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7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  <c r="BZ397" s="68"/>
      <c r="CA397" s="68"/>
      <c r="CB397" s="68"/>
      <c r="CC397" s="68"/>
      <c r="CD397" s="68"/>
      <c r="CE397" s="68"/>
      <c r="CF397" s="68"/>
      <c r="CG397" s="68"/>
      <c r="CH397" s="68"/>
      <c r="CI397" s="68"/>
      <c r="CJ397" s="68"/>
      <c r="CK397" s="68"/>
      <c r="CL397" s="68"/>
      <c r="CM397" s="68"/>
      <c r="CN397" s="68"/>
      <c r="CO397" s="68"/>
      <c r="CP397" s="68"/>
      <c r="CQ397" s="68"/>
      <c r="CR397" s="68"/>
      <c r="CS397" s="68"/>
      <c r="CT397" s="68"/>
      <c r="CU397" s="68"/>
      <c r="CV397" s="68"/>
      <c r="CW397" s="68"/>
      <c r="CX397" s="68"/>
      <c r="CY397" s="68"/>
      <c r="CZ397" s="68"/>
      <c r="DA397" s="68"/>
      <c r="DB397" s="68"/>
      <c r="DC397" s="68"/>
      <c r="DD397" s="68"/>
      <c r="DE397" s="68"/>
    </row>
    <row r="398" spans="1:109" ht="18.75">
      <c r="A398" s="68"/>
      <c r="B398" s="68"/>
      <c r="C398" s="68"/>
      <c r="D398" s="68"/>
      <c r="E398" s="65"/>
      <c r="F398" s="64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5"/>
      <c r="S398" s="64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9"/>
      <c r="AK398" s="66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7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  <c r="BZ398" s="68"/>
      <c r="CA398" s="68"/>
      <c r="CB398" s="68"/>
      <c r="CC398" s="68"/>
      <c r="CD398" s="68"/>
      <c r="CE398" s="68"/>
      <c r="CF398" s="68"/>
      <c r="CG398" s="68"/>
      <c r="CH398" s="68"/>
      <c r="CI398" s="68"/>
      <c r="CJ398" s="68"/>
      <c r="CK398" s="68"/>
      <c r="CL398" s="68"/>
      <c r="CM398" s="68"/>
      <c r="CN398" s="68"/>
      <c r="CO398" s="68"/>
      <c r="CP398" s="68"/>
      <c r="CQ398" s="68"/>
      <c r="CR398" s="68"/>
      <c r="CS398" s="68"/>
      <c r="CT398" s="68"/>
      <c r="CU398" s="68"/>
      <c r="CV398" s="68"/>
      <c r="CW398" s="68"/>
      <c r="CX398" s="68"/>
      <c r="CY398" s="68"/>
      <c r="CZ398" s="68"/>
      <c r="DA398" s="68"/>
      <c r="DB398" s="68"/>
      <c r="DC398" s="68"/>
      <c r="DD398" s="68"/>
      <c r="DE398" s="68"/>
    </row>
    <row r="399" spans="1:109" ht="18.75">
      <c r="A399" s="68"/>
      <c r="B399" s="68"/>
      <c r="C399" s="68"/>
      <c r="D399" s="68"/>
      <c r="E399" s="65"/>
      <c r="F399" s="64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5"/>
      <c r="S399" s="64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9"/>
      <c r="AK399" s="66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7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  <c r="BZ399" s="68"/>
      <c r="CA399" s="68"/>
      <c r="CB399" s="68"/>
      <c r="CC399" s="68"/>
      <c r="CD399" s="68"/>
      <c r="CE399" s="68"/>
      <c r="CF399" s="68"/>
      <c r="CG399" s="68"/>
      <c r="CH399" s="68"/>
      <c r="CI399" s="68"/>
      <c r="CJ399" s="68"/>
      <c r="CK399" s="68"/>
      <c r="CL399" s="68"/>
      <c r="CM399" s="68"/>
      <c r="CN399" s="68"/>
      <c r="CO399" s="68"/>
      <c r="CP399" s="68"/>
      <c r="CQ399" s="68"/>
      <c r="CR399" s="68"/>
      <c r="CS399" s="68"/>
      <c r="CT399" s="68"/>
      <c r="CU399" s="68"/>
      <c r="CV399" s="68"/>
      <c r="CW399" s="68"/>
      <c r="CX399" s="68"/>
      <c r="CY399" s="68"/>
      <c r="CZ399" s="68"/>
      <c r="DA399" s="68"/>
      <c r="DB399" s="68"/>
      <c r="DC399" s="68"/>
      <c r="DD399" s="68"/>
      <c r="DE399" s="68"/>
    </row>
    <row r="400" spans="1:109" ht="18.75">
      <c r="A400" s="68"/>
      <c r="B400" s="68"/>
      <c r="C400" s="68"/>
      <c r="D400" s="68"/>
      <c r="E400" s="65"/>
      <c r="F400" s="64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5"/>
      <c r="S400" s="64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9"/>
      <c r="AK400" s="66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7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  <c r="BZ400" s="68"/>
      <c r="CA400" s="68"/>
      <c r="CB400" s="68"/>
      <c r="CC400" s="68"/>
      <c r="CD400" s="68"/>
      <c r="CE400" s="68"/>
      <c r="CF400" s="68"/>
      <c r="CG400" s="68"/>
      <c r="CH400" s="68"/>
      <c r="CI400" s="68"/>
      <c r="CJ400" s="68"/>
      <c r="CK400" s="68"/>
      <c r="CL400" s="68"/>
      <c r="CM400" s="68"/>
      <c r="CN400" s="68"/>
      <c r="CO400" s="68"/>
      <c r="CP400" s="68"/>
      <c r="CQ400" s="68"/>
      <c r="CR400" s="68"/>
      <c r="CS400" s="68"/>
      <c r="CT400" s="68"/>
      <c r="CU400" s="68"/>
      <c r="CV400" s="68"/>
      <c r="CW400" s="68"/>
      <c r="CX400" s="68"/>
      <c r="CY400" s="68"/>
      <c r="CZ400" s="68"/>
      <c r="DA400" s="68"/>
      <c r="DB400" s="68"/>
      <c r="DC400" s="68"/>
      <c r="DD400" s="68"/>
      <c r="DE400" s="68"/>
    </row>
    <row r="401" spans="1:109" ht="18.75">
      <c r="A401" s="68"/>
      <c r="B401" s="68"/>
      <c r="C401" s="68"/>
      <c r="D401" s="68"/>
      <c r="E401" s="65"/>
      <c r="F401" s="64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5"/>
      <c r="S401" s="64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9"/>
      <c r="AK401" s="66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7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  <c r="BZ401" s="68"/>
      <c r="CA401" s="68"/>
      <c r="CB401" s="68"/>
      <c r="CC401" s="68"/>
      <c r="CD401" s="68"/>
      <c r="CE401" s="68"/>
      <c r="CF401" s="68"/>
      <c r="CG401" s="68"/>
      <c r="CH401" s="68"/>
      <c r="CI401" s="68"/>
      <c r="CJ401" s="68"/>
      <c r="CK401" s="68"/>
      <c r="CL401" s="68"/>
      <c r="CM401" s="68"/>
      <c r="CN401" s="68"/>
      <c r="CO401" s="68"/>
      <c r="CP401" s="68"/>
      <c r="CQ401" s="68"/>
      <c r="CR401" s="68"/>
      <c r="CS401" s="68"/>
      <c r="CT401" s="68"/>
      <c r="CU401" s="68"/>
      <c r="CV401" s="68"/>
      <c r="CW401" s="68"/>
      <c r="CX401" s="68"/>
      <c r="CY401" s="68"/>
      <c r="CZ401" s="68"/>
      <c r="DA401" s="68"/>
      <c r="DB401" s="68"/>
      <c r="DC401" s="68"/>
      <c r="DD401" s="68"/>
      <c r="DE401" s="68"/>
    </row>
    <row r="402" spans="1:109" ht="18.75">
      <c r="A402" s="68"/>
      <c r="B402" s="68"/>
      <c r="C402" s="68"/>
      <c r="D402" s="68"/>
      <c r="E402" s="65"/>
      <c r="F402" s="64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5"/>
      <c r="S402" s="64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9"/>
      <c r="AK402" s="66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7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  <c r="BZ402" s="68"/>
      <c r="CA402" s="68"/>
      <c r="CB402" s="68"/>
      <c r="CC402" s="68"/>
      <c r="CD402" s="68"/>
      <c r="CE402" s="68"/>
      <c r="CF402" s="68"/>
      <c r="CG402" s="68"/>
      <c r="CH402" s="68"/>
      <c r="CI402" s="68"/>
      <c r="CJ402" s="68"/>
      <c r="CK402" s="68"/>
      <c r="CL402" s="68"/>
      <c r="CM402" s="68"/>
      <c r="CN402" s="68"/>
      <c r="CO402" s="68"/>
      <c r="CP402" s="68"/>
      <c r="CQ402" s="68"/>
      <c r="CR402" s="68"/>
      <c r="CS402" s="68"/>
      <c r="CT402" s="68"/>
      <c r="CU402" s="68"/>
      <c r="CV402" s="68"/>
      <c r="CW402" s="68"/>
      <c r="CX402" s="68"/>
      <c r="CY402" s="68"/>
      <c r="CZ402" s="68"/>
      <c r="DA402" s="68"/>
      <c r="DB402" s="68"/>
      <c r="DC402" s="68"/>
      <c r="DD402" s="68"/>
      <c r="DE402" s="68"/>
    </row>
    <row r="403" spans="1:109" ht="18.75">
      <c r="A403" s="68"/>
      <c r="B403" s="68"/>
      <c r="C403" s="68"/>
      <c r="D403" s="68"/>
      <c r="E403" s="65"/>
      <c r="F403" s="64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5"/>
      <c r="S403" s="64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9"/>
      <c r="AK403" s="66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7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  <c r="BZ403" s="68"/>
      <c r="CA403" s="68"/>
      <c r="CB403" s="68"/>
      <c r="CC403" s="68"/>
      <c r="CD403" s="68"/>
      <c r="CE403" s="68"/>
      <c r="CF403" s="68"/>
      <c r="CG403" s="68"/>
      <c r="CH403" s="68"/>
      <c r="CI403" s="68"/>
      <c r="CJ403" s="68"/>
      <c r="CK403" s="68"/>
      <c r="CL403" s="68"/>
      <c r="CM403" s="68"/>
      <c r="CN403" s="68"/>
      <c r="CO403" s="68"/>
      <c r="CP403" s="68"/>
      <c r="CQ403" s="68"/>
      <c r="CR403" s="68"/>
      <c r="CS403" s="68"/>
      <c r="CT403" s="68"/>
      <c r="CU403" s="68"/>
      <c r="CV403" s="68"/>
      <c r="CW403" s="68"/>
      <c r="CX403" s="68"/>
      <c r="CY403" s="68"/>
      <c r="CZ403" s="68"/>
      <c r="DA403" s="68"/>
      <c r="DB403" s="68"/>
      <c r="DC403" s="68"/>
      <c r="DD403" s="68"/>
      <c r="DE403" s="68"/>
    </row>
    <row r="404" spans="1:109" ht="18.75">
      <c r="A404" s="68"/>
      <c r="B404" s="68"/>
      <c r="C404" s="68"/>
      <c r="D404" s="68"/>
      <c r="E404" s="65"/>
      <c r="F404" s="64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5"/>
      <c r="S404" s="64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9"/>
      <c r="AK404" s="66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7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  <c r="BZ404" s="68"/>
      <c r="CA404" s="68"/>
      <c r="CB404" s="68"/>
      <c r="CC404" s="68"/>
      <c r="CD404" s="68"/>
      <c r="CE404" s="68"/>
      <c r="CF404" s="68"/>
      <c r="CG404" s="68"/>
      <c r="CH404" s="68"/>
      <c r="CI404" s="68"/>
      <c r="CJ404" s="68"/>
      <c r="CK404" s="68"/>
      <c r="CL404" s="68"/>
      <c r="CM404" s="68"/>
      <c r="CN404" s="68"/>
      <c r="CO404" s="68"/>
      <c r="CP404" s="68"/>
      <c r="CQ404" s="68"/>
      <c r="CR404" s="68"/>
      <c r="CS404" s="68"/>
      <c r="CT404" s="68"/>
      <c r="CU404" s="68"/>
      <c r="CV404" s="68"/>
      <c r="CW404" s="68"/>
      <c r="CX404" s="68"/>
      <c r="CY404" s="68"/>
      <c r="CZ404" s="68"/>
      <c r="DA404" s="68"/>
      <c r="DB404" s="68"/>
      <c r="DC404" s="68"/>
      <c r="DD404" s="68"/>
      <c r="DE404" s="68"/>
    </row>
    <row r="405" spans="1:109" ht="18.75">
      <c r="A405" s="68"/>
      <c r="B405" s="68"/>
      <c r="C405" s="68"/>
      <c r="D405" s="68"/>
      <c r="E405" s="65"/>
      <c r="F405" s="64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5"/>
      <c r="S405" s="64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9"/>
      <c r="AK405" s="66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7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  <c r="BZ405" s="68"/>
      <c r="CA405" s="68"/>
      <c r="CB405" s="68"/>
      <c r="CC405" s="68"/>
      <c r="CD405" s="68"/>
      <c r="CE405" s="68"/>
      <c r="CF405" s="68"/>
      <c r="CG405" s="68"/>
      <c r="CH405" s="68"/>
      <c r="CI405" s="68"/>
      <c r="CJ405" s="68"/>
      <c r="CK405" s="68"/>
      <c r="CL405" s="68"/>
      <c r="CM405" s="68"/>
      <c r="CN405" s="68"/>
      <c r="CO405" s="68"/>
      <c r="CP405" s="68"/>
      <c r="CQ405" s="68"/>
      <c r="CR405" s="68"/>
      <c r="CS405" s="68"/>
      <c r="CT405" s="68"/>
      <c r="CU405" s="68"/>
      <c r="CV405" s="68"/>
      <c r="CW405" s="68"/>
      <c r="CX405" s="68"/>
      <c r="CY405" s="68"/>
      <c r="CZ405" s="68"/>
      <c r="DA405" s="68"/>
      <c r="DB405" s="68"/>
      <c r="DC405" s="68"/>
      <c r="DD405" s="68"/>
      <c r="DE405" s="68"/>
    </row>
    <row r="406" spans="1:109" ht="18.75">
      <c r="A406" s="68"/>
      <c r="B406" s="68"/>
      <c r="C406" s="68"/>
      <c r="D406" s="68"/>
      <c r="E406" s="65"/>
      <c r="F406" s="64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5"/>
      <c r="S406" s="64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9"/>
      <c r="AK406" s="66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7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  <c r="BZ406" s="68"/>
      <c r="CA406" s="68"/>
      <c r="CB406" s="68"/>
      <c r="CC406" s="68"/>
      <c r="CD406" s="68"/>
      <c r="CE406" s="68"/>
      <c r="CF406" s="68"/>
      <c r="CG406" s="68"/>
      <c r="CH406" s="68"/>
      <c r="CI406" s="68"/>
      <c r="CJ406" s="68"/>
      <c r="CK406" s="68"/>
      <c r="CL406" s="68"/>
      <c r="CM406" s="68"/>
      <c r="CN406" s="68"/>
      <c r="CO406" s="68"/>
      <c r="CP406" s="68"/>
      <c r="CQ406" s="68"/>
      <c r="CR406" s="68"/>
      <c r="CS406" s="68"/>
      <c r="CT406" s="68"/>
      <c r="CU406" s="68"/>
      <c r="CV406" s="68"/>
      <c r="CW406" s="68"/>
      <c r="CX406" s="68"/>
      <c r="CY406" s="68"/>
      <c r="CZ406" s="68"/>
      <c r="DA406" s="68"/>
      <c r="DB406" s="68"/>
      <c r="DC406" s="68"/>
      <c r="DD406" s="68"/>
      <c r="DE406" s="68"/>
    </row>
    <row r="407" spans="1:109" ht="18.75">
      <c r="A407" s="68"/>
      <c r="B407" s="68"/>
      <c r="C407" s="68"/>
      <c r="D407" s="68"/>
      <c r="E407" s="65"/>
      <c r="F407" s="64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5"/>
      <c r="S407" s="64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9"/>
      <c r="AK407" s="66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7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  <c r="BZ407" s="68"/>
      <c r="CA407" s="68"/>
      <c r="CB407" s="68"/>
      <c r="CC407" s="68"/>
      <c r="CD407" s="68"/>
      <c r="CE407" s="68"/>
      <c r="CF407" s="68"/>
      <c r="CG407" s="68"/>
      <c r="CH407" s="68"/>
      <c r="CI407" s="68"/>
      <c r="CJ407" s="68"/>
      <c r="CK407" s="68"/>
      <c r="CL407" s="68"/>
      <c r="CM407" s="68"/>
      <c r="CN407" s="68"/>
      <c r="CO407" s="68"/>
      <c r="CP407" s="68"/>
      <c r="CQ407" s="68"/>
      <c r="CR407" s="68"/>
      <c r="CS407" s="68"/>
      <c r="CT407" s="68"/>
      <c r="CU407" s="68"/>
      <c r="CV407" s="68"/>
      <c r="CW407" s="68"/>
      <c r="CX407" s="68"/>
      <c r="CY407" s="68"/>
      <c r="CZ407" s="68"/>
      <c r="DA407" s="68"/>
      <c r="DB407" s="68"/>
      <c r="DC407" s="68"/>
      <c r="DD407" s="68"/>
      <c r="DE407" s="68"/>
    </row>
    <row r="408" spans="1:109" ht="18.75">
      <c r="A408" s="68"/>
      <c r="B408" s="68"/>
      <c r="C408" s="68"/>
      <c r="D408" s="68"/>
      <c r="E408" s="65"/>
      <c r="F408" s="64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5"/>
      <c r="S408" s="64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9"/>
      <c r="AK408" s="66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7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  <c r="BZ408" s="68"/>
      <c r="CA408" s="68"/>
      <c r="CB408" s="68"/>
      <c r="CC408" s="68"/>
      <c r="CD408" s="68"/>
      <c r="CE408" s="68"/>
      <c r="CF408" s="68"/>
      <c r="CG408" s="68"/>
      <c r="CH408" s="68"/>
      <c r="CI408" s="68"/>
      <c r="CJ408" s="68"/>
      <c r="CK408" s="68"/>
      <c r="CL408" s="68"/>
      <c r="CM408" s="68"/>
      <c r="CN408" s="68"/>
      <c r="CO408" s="68"/>
      <c r="CP408" s="68"/>
      <c r="CQ408" s="68"/>
      <c r="CR408" s="68"/>
      <c r="CS408" s="68"/>
      <c r="CT408" s="68"/>
      <c r="CU408" s="68"/>
      <c r="CV408" s="68"/>
      <c r="CW408" s="68"/>
      <c r="CX408" s="68"/>
      <c r="CY408" s="68"/>
      <c r="CZ408" s="68"/>
      <c r="DA408" s="68"/>
      <c r="DB408" s="68"/>
      <c r="DC408" s="68"/>
      <c r="DD408" s="68"/>
      <c r="DE408" s="68"/>
    </row>
    <row r="409" spans="1:109" ht="18.75">
      <c r="A409" s="68"/>
      <c r="B409" s="68"/>
      <c r="C409" s="68"/>
      <c r="D409" s="68"/>
      <c r="E409" s="65"/>
      <c r="F409" s="64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5"/>
      <c r="S409" s="64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9"/>
      <c r="AK409" s="66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7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  <c r="BZ409" s="68"/>
      <c r="CA409" s="68"/>
      <c r="CB409" s="68"/>
      <c r="CC409" s="68"/>
      <c r="CD409" s="68"/>
      <c r="CE409" s="68"/>
      <c r="CF409" s="68"/>
      <c r="CG409" s="68"/>
      <c r="CH409" s="68"/>
      <c r="CI409" s="68"/>
      <c r="CJ409" s="68"/>
      <c r="CK409" s="68"/>
      <c r="CL409" s="68"/>
      <c r="CM409" s="68"/>
      <c r="CN409" s="68"/>
      <c r="CO409" s="68"/>
      <c r="CP409" s="68"/>
      <c r="CQ409" s="68"/>
      <c r="CR409" s="68"/>
      <c r="CS409" s="68"/>
      <c r="CT409" s="68"/>
      <c r="CU409" s="68"/>
      <c r="CV409" s="68"/>
      <c r="CW409" s="68"/>
      <c r="CX409" s="68"/>
      <c r="CY409" s="68"/>
      <c r="CZ409" s="68"/>
      <c r="DA409" s="68"/>
      <c r="DB409" s="68"/>
      <c r="DC409" s="68"/>
      <c r="DD409" s="68"/>
      <c r="DE409" s="68"/>
    </row>
    <row r="410" spans="1:109" ht="18.75">
      <c r="A410" s="68"/>
      <c r="B410" s="68"/>
      <c r="C410" s="68"/>
      <c r="D410" s="68"/>
      <c r="E410" s="65"/>
      <c r="F410" s="64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5"/>
      <c r="S410" s="64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9"/>
      <c r="AK410" s="66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7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  <c r="BZ410" s="68"/>
      <c r="CA410" s="68"/>
      <c r="CB410" s="68"/>
      <c r="CC410" s="68"/>
      <c r="CD410" s="68"/>
      <c r="CE410" s="68"/>
      <c r="CF410" s="68"/>
      <c r="CG410" s="68"/>
      <c r="CH410" s="68"/>
      <c r="CI410" s="68"/>
      <c r="CJ410" s="68"/>
      <c r="CK410" s="68"/>
      <c r="CL410" s="68"/>
      <c r="CM410" s="68"/>
      <c r="CN410" s="68"/>
      <c r="CO410" s="68"/>
      <c r="CP410" s="68"/>
      <c r="CQ410" s="68"/>
      <c r="CR410" s="68"/>
      <c r="CS410" s="68"/>
      <c r="CT410" s="68"/>
      <c r="CU410" s="68"/>
      <c r="CV410" s="68"/>
      <c r="CW410" s="68"/>
      <c r="CX410" s="68"/>
      <c r="CY410" s="68"/>
      <c r="CZ410" s="68"/>
      <c r="DA410" s="68"/>
      <c r="DB410" s="68"/>
      <c r="DC410" s="68"/>
      <c r="DD410" s="68"/>
      <c r="DE410" s="68"/>
    </row>
    <row r="411" spans="1:109" ht="18.75">
      <c r="A411" s="68"/>
      <c r="B411" s="68"/>
      <c r="C411" s="68"/>
      <c r="D411" s="68"/>
      <c r="E411" s="65"/>
      <c r="F411" s="64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5"/>
      <c r="S411" s="64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9"/>
      <c r="AK411" s="66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7"/>
      <c r="BE411" s="68"/>
      <c r="BF411" s="68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8"/>
      <c r="BS411" s="68"/>
      <c r="BT411" s="68"/>
      <c r="BU411" s="68"/>
      <c r="BV411" s="68"/>
      <c r="BW411" s="68"/>
      <c r="BX411" s="68"/>
      <c r="BY411" s="68"/>
      <c r="BZ411" s="68"/>
      <c r="CA411" s="68"/>
      <c r="CB411" s="68"/>
      <c r="CC411" s="68"/>
      <c r="CD411" s="68"/>
      <c r="CE411" s="68"/>
      <c r="CF411" s="68"/>
      <c r="CG411" s="68"/>
      <c r="CH411" s="68"/>
      <c r="CI411" s="68"/>
      <c r="CJ411" s="68"/>
      <c r="CK411" s="68"/>
      <c r="CL411" s="68"/>
      <c r="CM411" s="68"/>
      <c r="CN411" s="68"/>
      <c r="CO411" s="68"/>
      <c r="CP411" s="68"/>
      <c r="CQ411" s="68"/>
      <c r="CR411" s="68"/>
      <c r="CS411" s="68"/>
      <c r="CT411" s="68"/>
      <c r="CU411" s="68"/>
      <c r="CV411" s="68"/>
      <c r="CW411" s="68"/>
      <c r="CX411" s="68"/>
      <c r="CY411" s="68"/>
      <c r="CZ411" s="68"/>
      <c r="DA411" s="68"/>
      <c r="DB411" s="68"/>
      <c r="DC411" s="68"/>
      <c r="DD411" s="68"/>
      <c r="DE411" s="68"/>
    </row>
    <row r="412" spans="1:109" ht="18.75">
      <c r="A412" s="68"/>
      <c r="B412" s="68"/>
      <c r="C412" s="68"/>
      <c r="D412" s="68"/>
      <c r="E412" s="65"/>
      <c r="F412" s="64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5"/>
      <c r="S412" s="64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9"/>
      <c r="AK412" s="66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7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68"/>
      <c r="BU412" s="68"/>
      <c r="BV412" s="68"/>
      <c r="BW412" s="68"/>
      <c r="BX412" s="68"/>
      <c r="BY412" s="68"/>
      <c r="BZ412" s="68"/>
      <c r="CA412" s="68"/>
      <c r="CB412" s="68"/>
      <c r="CC412" s="68"/>
      <c r="CD412" s="68"/>
      <c r="CE412" s="68"/>
      <c r="CF412" s="68"/>
      <c r="CG412" s="68"/>
      <c r="CH412" s="68"/>
      <c r="CI412" s="68"/>
      <c r="CJ412" s="68"/>
      <c r="CK412" s="68"/>
      <c r="CL412" s="68"/>
      <c r="CM412" s="68"/>
      <c r="CN412" s="68"/>
      <c r="CO412" s="68"/>
      <c r="CP412" s="68"/>
      <c r="CQ412" s="68"/>
      <c r="CR412" s="68"/>
      <c r="CS412" s="68"/>
      <c r="CT412" s="68"/>
      <c r="CU412" s="68"/>
      <c r="CV412" s="68"/>
      <c r="CW412" s="68"/>
      <c r="CX412" s="68"/>
      <c r="CY412" s="68"/>
      <c r="CZ412" s="68"/>
      <c r="DA412" s="68"/>
      <c r="DB412" s="68"/>
      <c r="DC412" s="68"/>
      <c r="DD412" s="68"/>
      <c r="DE412" s="68"/>
    </row>
    <row r="413" spans="1:109" ht="18.75">
      <c r="A413" s="68"/>
      <c r="B413" s="68"/>
      <c r="C413" s="68"/>
      <c r="D413" s="68"/>
      <c r="E413" s="65"/>
      <c r="F413" s="64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5"/>
      <c r="S413" s="64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9"/>
      <c r="AK413" s="66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7"/>
      <c r="BE413" s="68"/>
      <c r="BF413" s="68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8"/>
      <c r="BS413" s="68"/>
      <c r="BT413" s="68"/>
      <c r="BU413" s="68"/>
      <c r="BV413" s="68"/>
      <c r="BW413" s="68"/>
      <c r="BX413" s="68"/>
      <c r="BY413" s="68"/>
      <c r="BZ413" s="68"/>
      <c r="CA413" s="68"/>
      <c r="CB413" s="68"/>
      <c r="CC413" s="68"/>
      <c r="CD413" s="68"/>
      <c r="CE413" s="68"/>
      <c r="CF413" s="68"/>
      <c r="CG413" s="68"/>
      <c r="CH413" s="68"/>
      <c r="CI413" s="68"/>
      <c r="CJ413" s="68"/>
      <c r="CK413" s="68"/>
      <c r="CL413" s="68"/>
      <c r="CM413" s="68"/>
      <c r="CN413" s="68"/>
      <c r="CO413" s="68"/>
      <c r="CP413" s="68"/>
      <c r="CQ413" s="68"/>
      <c r="CR413" s="68"/>
      <c r="CS413" s="68"/>
      <c r="CT413" s="68"/>
      <c r="CU413" s="68"/>
      <c r="CV413" s="68"/>
      <c r="CW413" s="68"/>
      <c r="CX413" s="68"/>
      <c r="CY413" s="68"/>
      <c r="CZ413" s="68"/>
      <c r="DA413" s="68"/>
      <c r="DB413" s="68"/>
      <c r="DC413" s="68"/>
      <c r="DD413" s="68"/>
      <c r="DE413" s="68"/>
    </row>
    <row r="414" spans="1:109" ht="18.75">
      <c r="A414" s="68"/>
      <c r="B414" s="68"/>
      <c r="C414" s="68"/>
      <c r="D414" s="68"/>
      <c r="E414" s="65"/>
      <c r="F414" s="64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5"/>
      <c r="S414" s="64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9"/>
      <c r="AK414" s="66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7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/>
      <c r="BU414" s="68"/>
      <c r="BV414" s="68"/>
      <c r="BW414" s="68"/>
      <c r="BX414" s="68"/>
      <c r="BY414" s="68"/>
      <c r="BZ414" s="68"/>
      <c r="CA414" s="68"/>
      <c r="CB414" s="68"/>
      <c r="CC414" s="68"/>
      <c r="CD414" s="68"/>
      <c r="CE414" s="68"/>
      <c r="CF414" s="68"/>
      <c r="CG414" s="68"/>
      <c r="CH414" s="68"/>
      <c r="CI414" s="68"/>
      <c r="CJ414" s="68"/>
      <c r="CK414" s="68"/>
      <c r="CL414" s="68"/>
      <c r="CM414" s="68"/>
      <c r="CN414" s="68"/>
      <c r="CO414" s="68"/>
      <c r="CP414" s="68"/>
      <c r="CQ414" s="68"/>
      <c r="CR414" s="68"/>
      <c r="CS414" s="68"/>
      <c r="CT414" s="68"/>
      <c r="CU414" s="68"/>
      <c r="CV414" s="68"/>
      <c r="CW414" s="68"/>
      <c r="CX414" s="68"/>
      <c r="CY414" s="68"/>
      <c r="CZ414" s="68"/>
      <c r="DA414" s="68"/>
      <c r="DB414" s="68"/>
      <c r="DC414" s="68"/>
      <c r="DD414" s="68"/>
      <c r="DE414" s="68"/>
    </row>
    <row r="415" spans="1:109" ht="18.75">
      <c r="A415" s="68"/>
      <c r="B415" s="68"/>
      <c r="C415" s="68"/>
      <c r="D415" s="68"/>
      <c r="E415" s="65"/>
      <c r="F415" s="64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5"/>
      <c r="S415" s="64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9"/>
      <c r="AK415" s="66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7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  <c r="BZ415" s="68"/>
      <c r="CA415" s="68"/>
      <c r="CB415" s="68"/>
      <c r="CC415" s="68"/>
      <c r="CD415" s="68"/>
      <c r="CE415" s="68"/>
      <c r="CF415" s="68"/>
      <c r="CG415" s="68"/>
      <c r="CH415" s="68"/>
      <c r="CI415" s="68"/>
      <c r="CJ415" s="68"/>
      <c r="CK415" s="68"/>
      <c r="CL415" s="68"/>
      <c r="CM415" s="68"/>
      <c r="CN415" s="68"/>
      <c r="CO415" s="68"/>
      <c r="CP415" s="68"/>
      <c r="CQ415" s="68"/>
      <c r="CR415" s="68"/>
      <c r="CS415" s="68"/>
      <c r="CT415" s="68"/>
      <c r="CU415" s="68"/>
      <c r="CV415" s="68"/>
      <c r="CW415" s="68"/>
      <c r="CX415" s="68"/>
      <c r="CY415" s="68"/>
      <c r="CZ415" s="68"/>
      <c r="DA415" s="68"/>
      <c r="DB415" s="68"/>
      <c r="DC415" s="68"/>
      <c r="DD415" s="68"/>
      <c r="DE415" s="68"/>
    </row>
    <row r="416" spans="1:109" ht="18.75">
      <c r="A416" s="68"/>
      <c r="B416" s="68"/>
      <c r="C416" s="68"/>
      <c r="D416" s="68"/>
      <c r="E416" s="65"/>
      <c r="F416" s="64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5"/>
      <c r="S416" s="64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9"/>
      <c r="AK416" s="66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7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  <c r="BZ416" s="68"/>
      <c r="CA416" s="68"/>
      <c r="CB416" s="68"/>
      <c r="CC416" s="68"/>
      <c r="CD416" s="68"/>
      <c r="CE416" s="68"/>
      <c r="CF416" s="68"/>
      <c r="CG416" s="68"/>
      <c r="CH416" s="68"/>
      <c r="CI416" s="68"/>
      <c r="CJ416" s="68"/>
      <c r="CK416" s="68"/>
      <c r="CL416" s="68"/>
      <c r="CM416" s="68"/>
      <c r="CN416" s="68"/>
      <c r="CO416" s="68"/>
      <c r="CP416" s="68"/>
      <c r="CQ416" s="68"/>
      <c r="CR416" s="68"/>
      <c r="CS416" s="68"/>
      <c r="CT416" s="68"/>
      <c r="CU416" s="68"/>
      <c r="CV416" s="68"/>
      <c r="CW416" s="68"/>
      <c r="CX416" s="68"/>
      <c r="CY416" s="68"/>
      <c r="CZ416" s="68"/>
      <c r="DA416" s="68"/>
      <c r="DB416" s="68"/>
      <c r="DC416" s="68"/>
      <c r="DD416" s="68"/>
      <c r="DE416" s="68"/>
    </row>
    <row r="417" spans="1:109" ht="18.75">
      <c r="A417" s="68"/>
      <c r="B417" s="68"/>
      <c r="C417" s="68"/>
      <c r="D417" s="68"/>
      <c r="E417" s="65"/>
      <c r="F417" s="64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5"/>
      <c r="S417" s="64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9"/>
      <c r="AK417" s="66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7"/>
      <c r="BE417" s="68"/>
      <c r="BF417" s="68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68"/>
      <c r="BZ417" s="68"/>
      <c r="CA417" s="68"/>
      <c r="CB417" s="68"/>
      <c r="CC417" s="68"/>
      <c r="CD417" s="68"/>
      <c r="CE417" s="68"/>
      <c r="CF417" s="68"/>
      <c r="CG417" s="68"/>
      <c r="CH417" s="68"/>
      <c r="CI417" s="68"/>
      <c r="CJ417" s="68"/>
      <c r="CK417" s="68"/>
      <c r="CL417" s="68"/>
      <c r="CM417" s="68"/>
      <c r="CN417" s="68"/>
      <c r="CO417" s="68"/>
      <c r="CP417" s="68"/>
      <c r="CQ417" s="68"/>
      <c r="CR417" s="68"/>
      <c r="CS417" s="68"/>
      <c r="CT417" s="68"/>
      <c r="CU417" s="68"/>
      <c r="CV417" s="68"/>
      <c r="CW417" s="68"/>
      <c r="CX417" s="68"/>
      <c r="CY417" s="68"/>
      <c r="CZ417" s="68"/>
      <c r="DA417" s="68"/>
      <c r="DB417" s="68"/>
      <c r="DC417" s="68"/>
      <c r="DD417" s="68"/>
      <c r="DE417" s="68"/>
    </row>
    <row r="418" spans="1:109" ht="18.75">
      <c r="A418" s="68"/>
      <c r="B418" s="68"/>
      <c r="C418" s="68"/>
      <c r="D418" s="68"/>
      <c r="E418" s="65"/>
      <c r="F418" s="64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5"/>
      <c r="S418" s="64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9"/>
      <c r="AK418" s="66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7"/>
      <c r="BE418" s="68"/>
      <c r="BF418" s="68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68"/>
      <c r="BZ418" s="68"/>
      <c r="CA418" s="68"/>
      <c r="CB418" s="68"/>
      <c r="CC418" s="68"/>
      <c r="CD418" s="68"/>
      <c r="CE418" s="68"/>
      <c r="CF418" s="68"/>
      <c r="CG418" s="68"/>
      <c r="CH418" s="68"/>
      <c r="CI418" s="68"/>
      <c r="CJ418" s="68"/>
      <c r="CK418" s="68"/>
      <c r="CL418" s="68"/>
      <c r="CM418" s="68"/>
      <c r="CN418" s="68"/>
      <c r="CO418" s="68"/>
      <c r="CP418" s="68"/>
      <c r="CQ418" s="68"/>
      <c r="CR418" s="68"/>
      <c r="CS418" s="68"/>
      <c r="CT418" s="68"/>
      <c r="CU418" s="68"/>
      <c r="CV418" s="68"/>
      <c r="CW418" s="68"/>
      <c r="CX418" s="68"/>
      <c r="CY418" s="68"/>
      <c r="CZ418" s="68"/>
      <c r="DA418" s="68"/>
      <c r="DB418" s="68"/>
      <c r="DC418" s="68"/>
      <c r="DD418" s="68"/>
      <c r="DE418" s="68"/>
    </row>
    <row r="419" spans="1:109" ht="18.75">
      <c r="A419" s="68"/>
      <c r="B419" s="68"/>
      <c r="C419" s="68"/>
      <c r="D419" s="68"/>
      <c r="E419" s="65"/>
      <c r="F419" s="64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5"/>
      <c r="S419" s="64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9"/>
      <c r="AK419" s="66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7"/>
      <c r="BE419" s="68"/>
      <c r="BF419" s="68"/>
      <c r="BG419" s="68"/>
      <c r="BH419" s="68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68"/>
      <c r="BU419" s="68"/>
      <c r="BV419" s="68"/>
      <c r="BW419" s="68"/>
      <c r="BX419" s="68"/>
      <c r="BY419" s="68"/>
      <c r="BZ419" s="68"/>
      <c r="CA419" s="68"/>
      <c r="CB419" s="68"/>
      <c r="CC419" s="68"/>
      <c r="CD419" s="68"/>
      <c r="CE419" s="68"/>
      <c r="CF419" s="68"/>
      <c r="CG419" s="68"/>
      <c r="CH419" s="68"/>
      <c r="CI419" s="68"/>
      <c r="CJ419" s="68"/>
      <c r="CK419" s="68"/>
      <c r="CL419" s="68"/>
      <c r="CM419" s="68"/>
      <c r="CN419" s="68"/>
      <c r="CO419" s="68"/>
      <c r="CP419" s="68"/>
      <c r="CQ419" s="68"/>
      <c r="CR419" s="68"/>
      <c r="CS419" s="68"/>
      <c r="CT419" s="68"/>
      <c r="CU419" s="68"/>
      <c r="CV419" s="68"/>
      <c r="CW419" s="68"/>
      <c r="CX419" s="68"/>
      <c r="CY419" s="68"/>
      <c r="CZ419" s="68"/>
      <c r="DA419" s="68"/>
      <c r="DB419" s="68"/>
      <c r="DC419" s="68"/>
      <c r="DD419" s="68"/>
      <c r="DE419" s="68"/>
    </row>
    <row r="420" spans="1:109" ht="18.75">
      <c r="A420" s="68"/>
      <c r="B420" s="68"/>
      <c r="C420" s="68"/>
      <c r="D420" s="68"/>
      <c r="E420" s="65"/>
      <c r="F420" s="64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5"/>
      <c r="S420" s="64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9"/>
      <c r="AK420" s="66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7"/>
      <c r="BE420" s="68"/>
      <c r="BF420" s="68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8"/>
      <c r="BS420" s="68"/>
      <c r="BT420" s="68"/>
      <c r="BU420" s="68"/>
      <c r="BV420" s="68"/>
      <c r="BW420" s="68"/>
      <c r="BX420" s="68"/>
      <c r="BY420" s="68"/>
      <c r="BZ420" s="68"/>
      <c r="CA420" s="68"/>
      <c r="CB420" s="68"/>
      <c r="CC420" s="68"/>
      <c r="CD420" s="68"/>
      <c r="CE420" s="68"/>
      <c r="CF420" s="68"/>
      <c r="CG420" s="68"/>
      <c r="CH420" s="68"/>
      <c r="CI420" s="68"/>
      <c r="CJ420" s="68"/>
      <c r="CK420" s="68"/>
      <c r="CL420" s="68"/>
      <c r="CM420" s="68"/>
      <c r="CN420" s="68"/>
      <c r="CO420" s="68"/>
      <c r="CP420" s="68"/>
      <c r="CQ420" s="68"/>
      <c r="CR420" s="68"/>
      <c r="CS420" s="68"/>
      <c r="CT420" s="68"/>
      <c r="CU420" s="68"/>
      <c r="CV420" s="68"/>
      <c r="CW420" s="68"/>
      <c r="CX420" s="68"/>
      <c r="CY420" s="68"/>
      <c r="CZ420" s="68"/>
      <c r="DA420" s="68"/>
      <c r="DB420" s="68"/>
      <c r="DC420" s="68"/>
      <c r="DD420" s="68"/>
      <c r="DE420" s="68"/>
    </row>
    <row r="421" spans="1:109" ht="18.75">
      <c r="A421" s="68"/>
      <c r="B421" s="68"/>
      <c r="C421" s="68"/>
      <c r="D421" s="68"/>
      <c r="E421" s="65"/>
      <c r="F421" s="64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5"/>
      <c r="S421" s="64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9"/>
      <c r="AK421" s="66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7"/>
      <c r="BE421" s="68"/>
      <c r="BF421" s="68"/>
      <c r="BG421" s="68"/>
      <c r="BH421" s="68"/>
      <c r="BI421" s="68"/>
      <c r="BJ421" s="68"/>
      <c r="BK421" s="68"/>
      <c r="BL421" s="68"/>
      <c r="BM421" s="68"/>
      <c r="BN421" s="68"/>
      <c r="BO421" s="68"/>
      <c r="BP421" s="68"/>
      <c r="BQ421" s="68"/>
      <c r="BR421" s="68"/>
      <c r="BS421" s="68"/>
      <c r="BT421" s="68"/>
      <c r="BU421" s="68"/>
      <c r="BV421" s="68"/>
      <c r="BW421" s="68"/>
      <c r="BX421" s="68"/>
      <c r="BY421" s="68"/>
      <c r="BZ421" s="68"/>
      <c r="CA421" s="68"/>
      <c r="CB421" s="68"/>
      <c r="CC421" s="68"/>
      <c r="CD421" s="68"/>
      <c r="CE421" s="68"/>
      <c r="CF421" s="68"/>
      <c r="CG421" s="68"/>
      <c r="CH421" s="68"/>
      <c r="CI421" s="68"/>
      <c r="CJ421" s="68"/>
      <c r="CK421" s="68"/>
      <c r="CL421" s="68"/>
      <c r="CM421" s="68"/>
      <c r="CN421" s="68"/>
      <c r="CO421" s="68"/>
      <c r="CP421" s="68"/>
      <c r="CQ421" s="68"/>
      <c r="CR421" s="68"/>
      <c r="CS421" s="68"/>
      <c r="CT421" s="68"/>
      <c r="CU421" s="68"/>
      <c r="CV421" s="68"/>
      <c r="CW421" s="68"/>
      <c r="CX421" s="68"/>
      <c r="CY421" s="68"/>
      <c r="CZ421" s="68"/>
      <c r="DA421" s="68"/>
      <c r="DB421" s="68"/>
      <c r="DC421" s="68"/>
      <c r="DD421" s="68"/>
      <c r="DE421" s="68"/>
    </row>
    <row r="422" spans="1:109" ht="18.75">
      <c r="A422" s="68"/>
      <c r="B422" s="68"/>
      <c r="C422" s="68"/>
      <c r="D422" s="68"/>
      <c r="E422" s="65"/>
      <c r="F422" s="64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5"/>
      <c r="S422" s="64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9"/>
      <c r="AK422" s="66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7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68"/>
      <c r="BU422" s="68"/>
      <c r="BV422" s="68"/>
      <c r="BW422" s="68"/>
      <c r="BX422" s="68"/>
      <c r="BY422" s="68"/>
      <c r="BZ422" s="68"/>
      <c r="CA422" s="68"/>
      <c r="CB422" s="68"/>
      <c r="CC422" s="68"/>
      <c r="CD422" s="68"/>
      <c r="CE422" s="68"/>
      <c r="CF422" s="68"/>
      <c r="CG422" s="68"/>
      <c r="CH422" s="68"/>
      <c r="CI422" s="68"/>
      <c r="CJ422" s="68"/>
      <c r="CK422" s="68"/>
      <c r="CL422" s="68"/>
      <c r="CM422" s="68"/>
      <c r="CN422" s="68"/>
      <c r="CO422" s="68"/>
      <c r="CP422" s="68"/>
      <c r="CQ422" s="68"/>
      <c r="CR422" s="68"/>
      <c r="CS422" s="68"/>
      <c r="CT422" s="68"/>
      <c r="CU422" s="68"/>
      <c r="CV422" s="68"/>
      <c r="CW422" s="68"/>
      <c r="CX422" s="68"/>
      <c r="CY422" s="68"/>
      <c r="CZ422" s="68"/>
      <c r="DA422" s="68"/>
      <c r="DB422" s="68"/>
      <c r="DC422" s="68"/>
      <c r="DD422" s="68"/>
      <c r="DE422" s="68"/>
    </row>
    <row r="423" spans="1:109" ht="18.75">
      <c r="A423" s="68"/>
      <c r="B423" s="68"/>
      <c r="C423" s="68"/>
      <c r="D423" s="68"/>
      <c r="E423" s="65"/>
      <c r="F423" s="64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5"/>
      <c r="S423" s="64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9"/>
      <c r="AK423" s="66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7"/>
      <c r="BE423" s="68"/>
      <c r="BF423" s="68"/>
      <c r="BG423" s="68"/>
      <c r="BH423" s="68"/>
      <c r="BI423" s="68"/>
      <c r="BJ423" s="68"/>
      <c r="BK423" s="68"/>
      <c r="BL423" s="68"/>
      <c r="BM423" s="68"/>
      <c r="BN423" s="68"/>
      <c r="BO423" s="68"/>
      <c r="BP423" s="68"/>
      <c r="BQ423" s="68"/>
      <c r="BR423" s="68"/>
      <c r="BS423" s="68"/>
      <c r="BT423" s="68"/>
      <c r="BU423" s="68"/>
      <c r="BV423" s="68"/>
      <c r="BW423" s="68"/>
      <c r="BX423" s="68"/>
      <c r="BY423" s="68"/>
      <c r="BZ423" s="68"/>
      <c r="CA423" s="68"/>
      <c r="CB423" s="68"/>
      <c r="CC423" s="68"/>
      <c r="CD423" s="68"/>
      <c r="CE423" s="68"/>
      <c r="CF423" s="68"/>
      <c r="CG423" s="68"/>
      <c r="CH423" s="68"/>
      <c r="CI423" s="68"/>
      <c r="CJ423" s="68"/>
      <c r="CK423" s="68"/>
      <c r="CL423" s="68"/>
      <c r="CM423" s="68"/>
      <c r="CN423" s="68"/>
      <c r="CO423" s="68"/>
      <c r="CP423" s="68"/>
      <c r="CQ423" s="68"/>
      <c r="CR423" s="68"/>
      <c r="CS423" s="68"/>
      <c r="CT423" s="68"/>
      <c r="CU423" s="68"/>
      <c r="CV423" s="68"/>
      <c r="CW423" s="68"/>
      <c r="CX423" s="68"/>
      <c r="CY423" s="68"/>
      <c r="CZ423" s="68"/>
      <c r="DA423" s="68"/>
      <c r="DB423" s="68"/>
      <c r="DC423" s="68"/>
      <c r="DD423" s="68"/>
      <c r="DE423" s="68"/>
    </row>
    <row r="424" spans="1:109" ht="18.75">
      <c r="A424" s="68"/>
      <c r="B424" s="68"/>
      <c r="C424" s="68"/>
      <c r="D424" s="68"/>
      <c r="E424" s="65"/>
      <c r="F424" s="64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5"/>
      <c r="S424" s="64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9"/>
      <c r="AK424" s="66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7"/>
      <c r="BE424" s="68"/>
      <c r="BF424" s="68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8"/>
      <c r="BS424" s="68"/>
      <c r="BT424" s="68"/>
      <c r="BU424" s="68"/>
      <c r="BV424" s="68"/>
      <c r="BW424" s="68"/>
      <c r="BX424" s="68"/>
      <c r="BY424" s="68"/>
      <c r="BZ424" s="68"/>
      <c r="CA424" s="68"/>
      <c r="CB424" s="68"/>
      <c r="CC424" s="68"/>
      <c r="CD424" s="68"/>
      <c r="CE424" s="68"/>
      <c r="CF424" s="68"/>
      <c r="CG424" s="68"/>
      <c r="CH424" s="68"/>
      <c r="CI424" s="68"/>
      <c r="CJ424" s="68"/>
      <c r="CK424" s="68"/>
      <c r="CL424" s="68"/>
      <c r="CM424" s="68"/>
      <c r="CN424" s="68"/>
      <c r="CO424" s="68"/>
      <c r="CP424" s="68"/>
      <c r="CQ424" s="68"/>
      <c r="CR424" s="68"/>
      <c r="CS424" s="68"/>
      <c r="CT424" s="68"/>
      <c r="CU424" s="68"/>
      <c r="CV424" s="68"/>
      <c r="CW424" s="68"/>
      <c r="CX424" s="68"/>
      <c r="CY424" s="68"/>
      <c r="CZ424" s="68"/>
      <c r="DA424" s="68"/>
      <c r="DB424" s="68"/>
      <c r="DC424" s="68"/>
      <c r="DD424" s="68"/>
      <c r="DE424" s="68"/>
    </row>
    <row r="425" spans="1:109" ht="18.75">
      <c r="A425" s="68"/>
      <c r="B425" s="68"/>
      <c r="C425" s="68"/>
      <c r="D425" s="68"/>
      <c r="E425" s="65"/>
      <c r="F425" s="64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5"/>
      <c r="S425" s="64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9"/>
      <c r="AK425" s="66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7"/>
      <c r="BE425" s="68"/>
      <c r="BF425" s="68"/>
      <c r="BG425" s="68"/>
      <c r="BH425" s="68"/>
      <c r="BI425" s="68"/>
      <c r="BJ425" s="68"/>
      <c r="BK425" s="68"/>
      <c r="BL425" s="68"/>
      <c r="BM425" s="68"/>
      <c r="BN425" s="68"/>
      <c r="BO425" s="68"/>
      <c r="BP425" s="68"/>
      <c r="BQ425" s="68"/>
      <c r="BR425" s="68"/>
      <c r="BS425" s="68"/>
      <c r="BT425" s="68"/>
      <c r="BU425" s="68"/>
      <c r="BV425" s="68"/>
      <c r="BW425" s="68"/>
      <c r="BX425" s="68"/>
      <c r="BY425" s="68"/>
      <c r="BZ425" s="68"/>
      <c r="CA425" s="68"/>
      <c r="CB425" s="68"/>
      <c r="CC425" s="68"/>
      <c r="CD425" s="68"/>
      <c r="CE425" s="68"/>
      <c r="CF425" s="68"/>
      <c r="CG425" s="68"/>
      <c r="CH425" s="68"/>
      <c r="CI425" s="68"/>
      <c r="CJ425" s="68"/>
      <c r="CK425" s="68"/>
      <c r="CL425" s="68"/>
      <c r="CM425" s="68"/>
      <c r="CN425" s="68"/>
      <c r="CO425" s="68"/>
      <c r="CP425" s="68"/>
      <c r="CQ425" s="68"/>
      <c r="CR425" s="68"/>
      <c r="CS425" s="68"/>
      <c r="CT425" s="68"/>
      <c r="CU425" s="68"/>
      <c r="CV425" s="68"/>
      <c r="CW425" s="68"/>
      <c r="CX425" s="68"/>
      <c r="CY425" s="68"/>
      <c r="CZ425" s="68"/>
      <c r="DA425" s="68"/>
      <c r="DB425" s="68"/>
      <c r="DC425" s="68"/>
      <c r="DD425" s="68"/>
      <c r="DE425" s="68"/>
    </row>
    <row r="426" spans="1:109" ht="18.75">
      <c r="A426" s="68"/>
      <c r="B426" s="68"/>
      <c r="C426" s="68"/>
      <c r="D426" s="68"/>
      <c r="E426" s="65"/>
      <c r="F426" s="64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5"/>
      <c r="S426" s="64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9"/>
      <c r="AK426" s="66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7"/>
      <c r="BE426" s="68"/>
      <c r="BF426" s="68"/>
      <c r="BG426" s="68"/>
      <c r="BH426" s="68"/>
      <c r="BI426" s="68"/>
      <c r="BJ426" s="68"/>
      <c r="BK426" s="68"/>
      <c r="BL426" s="68"/>
      <c r="BM426" s="68"/>
      <c r="BN426" s="68"/>
      <c r="BO426" s="68"/>
      <c r="BP426" s="68"/>
      <c r="BQ426" s="68"/>
      <c r="BR426" s="68"/>
      <c r="BS426" s="68"/>
      <c r="BT426" s="68"/>
      <c r="BU426" s="68"/>
      <c r="BV426" s="68"/>
      <c r="BW426" s="68"/>
      <c r="BX426" s="68"/>
      <c r="BY426" s="68"/>
      <c r="BZ426" s="68"/>
      <c r="CA426" s="68"/>
      <c r="CB426" s="68"/>
      <c r="CC426" s="68"/>
      <c r="CD426" s="68"/>
      <c r="CE426" s="68"/>
      <c r="CF426" s="68"/>
      <c r="CG426" s="68"/>
      <c r="CH426" s="68"/>
      <c r="CI426" s="68"/>
      <c r="CJ426" s="68"/>
      <c r="CK426" s="68"/>
      <c r="CL426" s="68"/>
      <c r="CM426" s="68"/>
      <c r="CN426" s="68"/>
      <c r="CO426" s="68"/>
      <c r="CP426" s="68"/>
      <c r="CQ426" s="68"/>
      <c r="CR426" s="68"/>
      <c r="CS426" s="68"/>
      <c r="CT426" s="68"/>
      <c r="CU426" s="68"/>
      <c r="CV426" s="68"/>
      <c r="CW426" s="68"/>
      <c r="CX426" s="68"/>
      <c r="CY426" s="68"/>
      <c r="CZ426" s="68"/>
      <c r="DA426" s="68"/>
      <c r="DB426" s="68"/>
      <c r="DC426" s="68"/>
      <c r="DD426" s="68"/>
      <c r="DE426" s="68"/>
    </row>
    <row r="427" spans="1:109" ht="18.75">
      <c r="A427" s="68"/>
      <c r="B427" s="68"/>
      <c r="C427" s="68"/>
      <c r="D427" s="68"/>
      <c r="E427" s="65"/>
      <c r="F427" s="64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5"/>
      <c r="S427" s="64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9"/>
      <c r="AK427" s="66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7"/>
      <c r="BE427" s="68"/>
      <c r="BF427" s="68"/>
      <c r="BG427" s="68"/>
      <c r="BH427" s="68"/>
      <c r="BI427" s="68"/>
      <c r="BJ427" s="68"/>
      <c r="BK427" s="68"/>
      <c r="BL427" s="68"/>
      <c r="BM427" s="68"/>
      <c r="BN427" s="68"/>
      <c r="BO427" s="68"/>
      <c r="BP427" s="68"/>
      <c r="BQ427" s="68"/>
      <c r="BR427" s="68"/>
      <c r="BS427" s="68"/>
      <c r="BT427" s="68"/>
      <c r="BU427" s="68"/>
      <c r="BV427" s="68"/>
      <c r="BW427" s="68"/>
      <c r="BX427" s="68"/>
      <c r="BY427" s="68"/>
      <c r="BZ427" s="68"/>
      <c r="CA427" s="68"/>
      <c r="CB427" s="68"/>
      <c r="CC427" s="68"/>
      <c r="CD427" s="68"/>
      <c r="CE427" s="68"/>
      <c r="CF427" s="68"/>
      <c r="CG427" s="68"/>
      <c r="CH427" s="68"/>
      <c r="CI427" s="68"/>
      <c r="CJ427" s="68"/>
      <c r="CK427" s="68"/>
      <c r="CL427" s="68"/>
      <c r="CM427" s="68"/>
      <c r="CN427" s="68"/>
      <c r="CO427" s="68"/>
      <c r="CP427" s="68"/>
      <c r="CQ427" s="68"/>
      <c r="CR427" s="68"/>
      <c r="CS427" s="68"/>
      <c r="CT427" s="68"/>
      <c r="CU427" s="68"/>
      <c r="CV427" s="68"/>
      <c r="CW427" s="68"/>
      <c r="CX427" s="68"/>
      <c r="CY427" s="68"/>
      <c r="CZ427" s="68"/>
      <c r="DA427" s="68"/>
      <c r="DB427" s="68"/>
      <c r="DC427" s="68"/>
      <c r="DD427" s="68"/>
      <c r="DE427" s="68"/>
    </row>
    <row r="428" spans="1:109" ht="18.75">
      <c r="A428" s="68"/>
      <c r="B428" s="68"/>
      <c r="C428" s="68"/>
      <c r="D428" s="68"/>
      <c r="E428" s="65"/>
      <c r="F428" s="64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5"/>
      <c r="S428" s="64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9"/>
      <c r="AK428" s="66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7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8"/>
      <c r="BU428" s="68"/>
      <c r="BV428" s="68"/>
      <c r="BW428" s="68"/>
      <c r="BX428" s="68"/>
      <c r="BY428" s="68"/>
      <c r="BZ428" s="68"/>
      <c r="CA428" s="68"/>
      <c r="CB428" s="68"/>
      <c r="CC428" s="68"/>
      <c r="CD428" s="68"/>
      <c r="CE428" s="68"/>
      <c r="CF428" s="68"/>
      <c r="CG428" s="68"/>
      <c r="CH428" s="68"/>
      <c r="CI428" s="68"/>
      <c r="CJ428" s="68"/>
      <c r="CK428" s="68"/>
      <c r="CL428" s="68"/>
      <c r="CM428" s="68"/>
      <c r="CN428" s="68"/>
      <c r="CO428" s="68"/>
      <c r="CP428" s="68"/>
      <c r="CQ428" s="68"/>
      <c r="CR428" s="68"/>
      <c r="CS428" s="68"/>
      <c r="CT428" s="68"/>
      <c r="CU428" s="68"/>
      <c r="CV428" s="68"/>
      <c r="CW428" s="68"/>
      <c r="CX428" s="68"/>
      <c r="CY428" s="68"/>
      <c r="CZ428" s="68"/>
      <c r="DA428" s="68"/>
      <c r="DB428" s="68"/>
      <c r="DC428" s="68"/>
      <c r="DD428" s="68"/>
      <c r="DE428" s="68"/>
    </row>
    <row r="429" spans="1:109" ht="18.75">
      <c r="A429" s="68"/>
      <c r="B429" s="68"/>
      <c r="C429" s="68"/>
      <c r="D429" s="68"/>
      <c r="E429" s="65"/>
      <c r="F429" s="64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5"/>
      <c r="S429" s="64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9"/>
      <c r="AK429" s="66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7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8"/>
      <c r="BU429" s="68"/>
      <c r="BV429" s="68"/>
      <c r="BW429" s="68"/>
      <c r="BX429" s="68"/>
      <c r="BY429" s="68"/>
      <c r="BZ429" s="68"/>
      <c r="CA429" s="68"/>
      <c r="CB429" s="68"/>
      <c r="CC429" s="68"/>
      <c r="CD429" s="68"/>
      <c r="CE429" s="68"/>
      <c r="CF429" s="68"/>
      <c r="CG429" s="68"/>
      <c r="CH429" s="68"/>
      <c r="CI429" s="68"/>
      <c r="CJ429" s="68"/>
      <c r="CK429" s="68"/>
      <c r="CL429" s="68"/>
      <c r="CM429" s="68"/>
      <c r="CN429" s="68"/>
      <c r="CO429" s="68"/>
      <c r="CP429" s="68"/>
      <c r="CQ429" s="68"/>
      <c r="CR429" s="68"/>
      <c r="CS429" s="68"/>
      <c r="CT429" s="68"/>
      <c r="CU429" s="68"/>
      <c r="CV429" s="68"/>
      <c r="CW429" s="68"/>
      <c r="CX429" s="68"/>
      <c r="CY429" s="68"/>
      <c r="CZ429" s="68"/>
      <c r="DA429" s="68"/>
      <c r="DB429" s="68"/>
      <c r="DC429" s="68"/>
      <c r="DD429" s="68"/>
      <c r="DE429" s="68"/>
    </row>
    <row r="430" spans="1:109" ht="18.75">
      <c r="A430" s="68"/>
      <c r="B430" s="68"/>
      <c r="C430" s="68"/>
      <c r="D430" s="68"/>
      <c r="E430" s="65"/>
      <c r="F430" s="64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5"/>
      <c r="S430" s="64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9"/>
      <c r="AK430" s="66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7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  <c r="BZ430" s="68"/>
      <c r="CA430" s="68"/>
      <c r="CB430" s="68"/>
      <c r="CC430" s="68"/>
      <c r="CD430" s="68"/>
      <c r="CE430" s="68"/>
      <c r="CF430" s="68"/>
      <c r="CG430" s="68"/>
      <c r="CH430" s="68"/>
      <c r="CI430" s="68"/>
      <c r="CJ430" s="68"/>
      <c r="CK430" s="68"/>
      <c r="CL430" s="68"/>
      <c r="CM430" s="68"/>
      <c r="CN430" s="68"/>
      <c r="CO430" s="68"/>
      <c r="CP430" s="68"/>
      <c r="CQ430" s="68"/>
      <c r="CR430" s="68"/>
      <c r="CS430" s="68"/>
      <c r="CT430" s="68"/>
      <c r="CU430" s="68"/>
      <c r="CV430" s="68"/>
      <c r="CW430" s="68"/>
      <c r="CX430" s="68"/>
      <c r="CY430" s="68"/>
      <c r="CZ430" s="68"/>
      <c r="DA430" s="68"/>
      <c r="DB430" s="68"/>
      <c r="DC430" s="68"/>
      <c r="DD430" s="68"/>
      <c r="DE430" s="68"/>
    </row>
    <row r="431" spans="1:109" ht="18.75">
      <c r="A431" s="68"/>
      <c r="B431" s="68"/>
      <c r="C431" s="68"/>
      <c r="D431" s="68"/>
      <c r="E431" s="65"/>
      <c r="F431" s="64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5"/>
      <c r="S431" s="64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9"/>
      <c r="AK431" s="66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7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8"/>
      <c r="BU431" s="68"/>
      <c r="BV431" s="68"/>
      <c r="BW431" s="68"/>
      <c r="BX431" s="68"/>
      <c r="BY431" s="68"/>
      <c r="BZ431" s="68"/>
      <c r="CA431" s="68"/>
      <c r="CB431" s="68"/>
      <c r="CC431" s="68"/>
      <c r="CD431" s="68"/>
      <c r="CE431" s="68"/>
      <c r="CF431" s="68"/>
      <c r="CG431" s="68"/>
      <c r="CH431" s="68"/>
      <c r="CI431" s="68"/>
      <c r="CJ431" s="68"/>
      <c r="CK431" s="68"/>
      <c r="CL431" s="68"/>
      <c r="CM431" s="68"/>
      <c r="CN431" s="68"/>
      <c r="CO431" s="68"/>
      <c r="CP431" s="68"/>
      <c r="CQ431" s="68"/>
      <c r="CR431" s="68"/>
      <c r="CS431" s="68"/>
      <c r="CT431" s="68"/>
      <c r="CU431" s="68"/>
      <c r="CV431" s="68"/>
      <c r="CW431" s="68"/>
      <c r="CX431" s="68"/>
      <c r="CY431" s="68"/>
      <c r="CZ431" s="68"/>
      <c r="DA431" s="68"/>
      <c r="DB431" s="68"/>
      <c r="DC431" s="68"/>
      <c r="DD431" s="68"/>
      <c r="DE431" s="68"/>
    </row>
    <row r="432" spans="1:109" ht="18.75">
      <c r="A432" s="68"/>
      <c r="B432" s="68"/>
      <c r="C432" s="68"/>
      <c r="D432" s="68"/>
      <c r="E432" s="65"/>
      <c r="F432" s="64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5"/>
      <c r="S432" s="64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9"/>
      <c r="AK432" s="66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7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  <c r="BZ432" s="68"/>
      <c r="CA432" s="68"/>
      <c r="CB432" s="68"/>
      <c r="CC432" s="68"/>
      <c r="CD432" s="68"/>
      <c r="CE432" s="68"/>
      <c r="CF432" s="68"/>
      <c r="CG432" s="68"/>
      <c r="CH432" s="68"/>
      <c r="CI432" s="68"/>
      <c r="CJ432" s="68"/>
      <c r="CK432" s="68"/>
      <c r="CL432" s="68"/>
      <c r="CM432" s="68"/>
      <c r="CN432" s="68"/>
      <c r="CO432" s="68"/>
      <c r="CP432" s="68"/>
      <c r="CQ432" s="68"/>
      <c r="CR432" s="68"/>
      <c r="CS432" s="68"/>
      <c r="CT432" s="68"/>
      <c r="CU432" s="68"/>
      <c r="CV432" s="68"/>
      <c r="CW432" s="68"/>
      <c r="CX432" s="68"/>
      <c r="CY432" s="68"/>
      <c r="CZ432" s="68"/>
      <c r="DA432" s="68"/>
      <c r="DB432" s="68"/>
      <c r="DC432" s="68"/>
      <c r="DD432" s="68"/>
      <c r="DE432" s="68"/>
    </row>
    <row r="433" spans="1:109" ht="18.75">
      <c r="A433" s="68"/>
      <c r="B433" s="68"/>
      <c r="C433" s="68"/>
      <c r="D433" s="68"/>
      <c r="E433" s="65"/>
      <c r="F433" s="64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5"/>
      <c r="S433" s="64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9"/>
      <c r="AK433" s="66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7"/>
      <c r="BE433" s="68"/>
      <c r="BF433" s="68"/>
      <c r="BG433" s="68"/>
      <c r="BH433" s="68"/>
      <c r="BI433" s="68"/>
      <c r="BJ433" s="68"/>
      <c r="BK433" s="68"/>
      <c r="BL433" s="68"/>
      <c r="BM433" s="68"/>
      <c r="BN433" s="68"/>
      <c r="BO433" s="68"/>
      <c r="BP433" s="68"/>
      <c r="BQ433" s="68"/>
      <c r="BR433" s="68"/>
      <c r="BS433" s="68"/>
      <c r="BT433" s="68"/>
      <c r="BU433" s="68"/>
      <c r="BV433" s="68"/>
      <c r="BW433" s="68"/>
      <c r="BX433" s="68"/>
      <c r="BY433" s="68"/>
      <c r="BZ433" s="68"/>
      <c r="CA433" s="68"/>
      <c r="CB433" s="68"/>
      <c r="CC433" s="68"/>
      <c r="CD433" s="68"/>
      <c r="CE433" s="68"/>
      <c r="CF433" s="68"/>
      <c r="CG433" s="68"/>
      <c r="CH433" s="68"/>
      <c r="CI433" s="68"/>
      <c r="CJ433" s="68"/>
      <c r="CK433" s="68"/>
      <c r="CL433" s="68"/>
      <c r="CM433" s="68"/>
      <c r="CN433" s="68"/>
      <c r="CO433" s="68"/>
      <c r="CP433" s="68"/>
      <c r="CQ433" s="68"/>
      <c r="CR433" s="68"/>
      <c r="CS433" s="68"/>
      <c r="CT433" s="68"/>
      <c r="CU433" s="68"/>
      <c r="CV433" s="68"/>
      <c r="CW433" s="68"/>
      <c r="CX433" s="68"/>
      <c r="CY433" s="68"/>
      <c r="CZ433" s="68"/>
      <c r="DA433" s="68"/>
      <c r="DB433" s="68"/>
      <c r="DC433" s="68"/>
      <c r="DD433" s="68"/>
      <c r="DE433" s="68"/>
    </row>
    <row r="434" spans="1:109" ht="18.75">
      <c r="A434" s="68"/>
      <c r="B434" s="68"/>
      <c r="C434" s="68"/>
      <c r="D434" s="68"/>
      <c r="E434" s="65"/>
      <c r="F434" s="64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5"/>
      <c r="S434" s="64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9"/>
      <c r="AK434" s="66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7"/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8"/>
      <c r="BV434" s="68"/>
      <c r="BW434" s="68"/>
      <c r="BX434" s="68"/>
      <c r="BY434" s="68"/>
      <c r="BZ434" s="68"/>
      <c r="CA434" s="68"/>
      <c r="CB434" s="68"/>
      <c r="CC434" s="68"/>
      <c r="CD434" s="68"/>
      <c r="CE434" s="68"/>
      <c r="CF434" s="68"/>
      <c r="CG434" s="68"/>
      <c r="CH434" s="68"/>
      <c r="CI434" s="68"/>
      <c r="CJ434" s="68"/>
      <c r="CK434" s="68"/>
      <c r="CL434" s="68"/>
      <c r="CM434" s="68"/>
      <c r="CN434" s="68"/>
      <c r="CO434" s="68"/>
      <c r="CP434" s="68"/>
      <c r="CQ434" s="68"/>
      <c r="CR434" s="68"/>
      <c r="CS434" s="68"/>
      <c r="CT434" s="68"/>
      <c r="CU434" s="68"/>
      <c r="CV434" s="68"/>
      <c r="CW434" s="68"/>
      <c r="CX434" s="68"/>
      <c r="CY434" s="68"/>
      <c r="CZ434" s="68"/>
      <c r="DA434" s="68"/>
      <c r="DB434" s="68"/>
      <c r="DC434" s="68"/>
      <c r="DD434" s="68"/>
      <c r="DE434" s="68"/>
    </row>
    <row r="435" spans="1:109" ht="18.75">
      <c r="A435" s="68"/>
      <c r="B435" s="68"/>
      <c r="C435" s="68"/>
      <c r="D435" s="68"/>
      <c r="E435" s="65"/>
      <c r="F435" s="64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5"/>
      <c r="S435" s="64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9"/>
      <c r="AK435" s="66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7"/>
      <c r="BE435" s="68"/>
      <c r="BF435" s="68"/>
      <c r="BG435" s="68"/>
      <c r="BH435" s="68"/>
      <c r="BI435" s="68"/>
      <c r="BJ435" s="68"/>
      <c r="BK435" s="68"/>
      <c r="BL435" s="68"/>
      <c r="BM435" s="68"/>
      <c r="BN435" s="68"/>
      <c r="BO435" s="68"/>
      <c r="BP435" s="68"/>
      <c r="BQ435" s="68"/>
      <c r="BR435" s="68"/>
      <c r="BS435" s="68"/>
      <c r="BT435" s="68"/>
      <c r="BU435" s="68"/>
      <c r="BV435" s="68"/>
      <c r="BW435" s="68"/>
      <c r="BX435" s="68"/>
      <c r="BY435" s="68"/>
      <c r="BZ435" s="68"/>
      <c r="CA435" s="68"/>
      <c r="CB435" s="68"/>
      <c r="CC435" s="68"/>
      <c r="CD435" s="68"/>
      <c r="CE435" s="68"/>
      <c r="CF435" s="68"/>
      <c r="CG435" s="68"/>
      <c r="CH435" s="68"/>
      <c r="CI435" s="68"/>
      <c r="CJ435" s="68"/>
      <c r="CK435" s="68"/>
      <c r="CL435" s="68"/>
      <c r="CM435" s="68"/>
      <c r="CN435" s="68"/>
      <c r="CO435" s="68"/>
      <c r="CP435" s="68"/>
      <c r="CQ435" s="68"/>
      <c r="CR435" s="68"/>
      <c r="CS435" s="68"/>
      <c r="CT435" s="68"/>
      <c r="CU435" s="68"/>
      <c r="CV435" s="68"/>
      <c r="CW435" s="68"/>
      <c r="CX435" s="68"/>
      <c r="CY435" s="68"/>
      <c r="CZ435" s="68"/>
      <c r="DA435" s="68"/>
      <c r="DB435" s="68"/>
      <c r="DC435" s="68"/>
      <c r="DD435" s="68"/>
      <c r="DE435" s="68"/>
    </row>
    <row r="436" spans="1:109" ht="18.75">
      <c r="A436" s="68"/>
      <c r="B436" s="68"/>
      <c r="C436" s="68"/>
      <c r="D436" s="68"/>
      <c r="E436" s="65"/>
      <c r="F436" s="64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5"/>
      <c r="S436" s="64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9"/>
      <c r="AK436" s="66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7"/>
      <c r="BE436" s="68"/>
      <c r="BF436" s="68"/>
      <c r="BG436" s="68"/>
      <c r="BH436" s="68"/>
      <c r="BI436" s="68"/>
      <c r="BJ436" s="68"/>
      <c r="BK436" s="68"/>
      <c r="BL436" s="68"/>
      <c r="BM436" s="68"/>
      <c r="BN436" s="68"/>
      <c r="BO436" s="68"/>
      <c r="BP436" s="68"/>
      <c r="BQ436" s="68"/>
      <c r="BR436" s="68"/>
      <c r="BS436" s="68"/>
      <c r="BT436" s="68"/>
      <c r="BU436" s="68"/>
      <c r="BV436" s="68"/>
      <c r="BW436" s="68"/>
      <c r="BX436" s="68"/>
      <c r="BY436" s="68"/>
      <c r="BZ436" s="68"/>
      <c r="CA436" s="68"/>
      <c r="CB436" s="68"/>
      <c r="CC436" s="68"/>
      <c r="CD436" s="68"/>
      <c r="CE436" s="68"/>
      <c r="CF436" s="68"/>
      <c r="CG436" s="68"/>
      <c r="CH436" s="68"/>
      <c r="CI436" s="68"/>
      <c r="CJ436" s="68"/>
      <c r="CK436" s="68"/>
      <c r="CL436" s="68"/>
      <c r="CM436" s="68"/>
      <c r="CN436" s="68"/>
      <c r="CO436" s="68"/>
      <c r="CP436" s="68"/>
      <c r="CQ436" s="68"/>
      <c r="CR436" s="68"/>
      <c r="CS436" s="68"/>
      <c r="CT436" s="68"/>
      <c r="CU436" s="68"/>
      <c r="CV436" s="68"/>
      <c r="CW436" s="68"/>
      <c r="CX436" s="68"/>
      <c r="CY436" s="68"/>
      <c r="CZ436" s="68"/>
      <c r="DA436" s="68"/>
      <c r="DB436" s="68"/>
      <c r="DC436" s="68"/>
      <c r="DD436" s="68"/>
      <c r="DE436" s="68"/>
    </row>
    <row r="437" spans="1:109" ht="18.75">
      <c r="A437" s="68"/>
      <c r="B437" s="68"/>
      <c r="C437" s="68"/>
      <c r="D437" s="68"/>
      <c r="E437" s="65"/>
      <c r="F437" s="64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5"/>
      <c r="S437" s="64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9"/>
      <c r="AK437" s="66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  <c r="BB437" s="68"/>
      <c r="BC437" s="68"/>
      <c r="BD437" s="67"/>
      <c r="BE437" s="68"/>
      <c r="BF437" s="68"/>
      <c r="BG437" s="68"/>
      <c r="BH437" s="68"/>
      <c r="BI437" s="68"/>
      <c r="BJ437" s="68"/>
      <c r="BK437" s="68"/>
      <c r="BL437" s="68"/>
      <c r="BM437" s="68"/>
      <c r="BN437" s="68"/>
      <c r="BO437" s="68"/>
      <c r="BP437" s="68"/>
      <c r="BQ437" s="68"/>
      <c r="BR437" s="68"/>
      <c r="BS437" s="68"/>
      <c r="BT437" s="68"/>
      <c r="BU437" s="68"/>
      <c r="BV437" s="68"/>
      <c r="BW437" s="68"/>
      <c r="BX437" s="68"/>
      <c r="BY437" s="68"/>
      <c r="BZ437" s="68"/>
      <c r="CA437" s="68"/>
      <c r="CB437" s="68"/>
      <c r="CC437" s="68"/>
      <c r="CD437" s="68"/>
      <c r="CE437" s="68"/>
      <c r="CF437" s="68"/>
      <c r="CG437" s="68"/>
      <c r="CH437" s="68"/>
      <c r="CI437" s="68"/>
      <c r="CJ437" s="68"/>
      <c r="CK437" s="68"/>
      <c r="CL437" s="68"/>
      <c r="CM437" s="68"/>
      <c r="CN437" s="68"/>
      <c r="CO437" s="68"/>
      <c r="CP437" s="68"/>
      <c r="CQ437" s="68"/>
      <c r="CR437" s="68"/>
      <c r="CS437" s="68"/>
      <c r="CT437" s="68"/>
      <c r="CU437" s="68"/>
      <c r="CV437" s="68"/>
      <c r="CW437" s="68"/>
      <c r="CX437" s="68"/>
      <c r="CY437" s="68"/>
      <c r="CZ437" s="68"/>
      <c r="DA437" s="68"/>
      <c r="DB437" s="68"/>
      <c r="DC437" s="68"/>
      <c r="DD437" s="68"/>
      <c r="DE437" s="68"/>
    </row>
    <row r="438" spans="1:109" ht="18.75">
      <c r="A438" s="68"/>
      <c r="B438" s="68"/>
      <c r="C438" s="68"/>
      <c r="D438" s="68"/>
      <c r="E438" s="65"/>
      <c r="F438" s="64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5"/>
      <c r="S438" s="64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9"/>
      <c r="AK438" s="66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7"/>
      <c r="BE438" s="68"/>
      <c r="BF438" s="68"/>
      <c r="BG438" s="68"/>
      <c r="BH438" s="68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68"/>
      <c r="BU438" s="68"/>
      <c r="BV438" s="68"/>
      <c r="BW438" s="68"/>
      <c r="BX438" s="68"/>
      <c r="BY438" s="68"/>
      <c r="BZ438" s="68"/>
      <c r="CA438" s="68"/>
      <c r="CB438" s="68"/>
      <c r="CC438" s="68"/>
      <c r="CD438" s="68"/>
      <c r="CE438" s="68"/>
      <c r="CF438" s="68"/>
      <c r="CG438" s="68"/>
      <c r="CH438" s="68"/>
      <c r="CI438" s="68"/>
      <c r="CJ438" s="68"/>
      <c r="CK438" s="68"/>
      <c r="CL438" s="68"/>
      <c r="CM438" s="68"/>
      <c r="CN438" s="68"/>
      <c r="CO438" s="68"/>
      <c r="CP438" s="68"/>
      <c r="CQ438" s="68"/>
      <c r="CR438" s="68"/>
      <c r="CS438" s="68"/>
      <c r="CT438" s="68"/>
      <c r="CU438" s="68"/>
      <c r="CV438" s="68"/>
      <c r="CW438" s="68"/>
      <c r="CX438" s="68"/>
      <c r="CY438" s="68"/>
      <c r="CZ438" s="68"/>
      <c r="DA438" s="68"/>
      <c r="DB438" s="68"/>
      <c r="DC438" s="68"/>
      <c r="DD438" s="68"/>
      <c r="DE438" s="68"/>
    </row>
    <row r="439" spans="1:109" ht="18.75">
      <c r="A439" s="68"/>
      <c r="B439" s="68"/>
      <c r="C439" s="68"/>
      <c r="D439" s="68"/>
      <c r="E439" s="65"/>
      <c r="F439" s="64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5"/>
      <c r="S439" s="64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9"/>
      <c r="AK439" s="66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7"/>
      <c r="BE439" s="68"/>
      <c r="BF439" s="68"/>
      <c r="BG439" s="68"/>
      <c r="BH439" s="68"/>
      <c r="BI439" s="68"/>
      <c r="BJ439" s="68"/>
      <c r="BK439" s="68"/>
      <c r="BL439" s="68"/>
      <c r="BM439" s="68"/>
      <c r="BN439" s="68"/>
      <c r="BO439" s="68"/>
      <c r="BP439" s="68"/>
      <c r="BQ439" s="68"/>
      <c r="BR439" s="68"/>
      <c r="BS439" s="68"/>
      <c r="BT439" s="68"/>
      <c r="BU439" s="68"/>
      <c r="BV439" s="68"/>
      <c r="BW439" s="68"/>
      <c r="BX439" s="68"/>
      <c r="BY439" s="68"/>
      <c r="BZ439" s="68"/>
      <c r="CA439" s="68"/>
      <c r="CB439" s="68"/>
      <c r="CC439" s="68"/>
      <c r="CD439" s="68"/>
      <c r="CE439" s="68"/>
      <c r="CF439" s="68"/>
      <c r="CG439" s="68"/>
      <c r="CH439" s="68"/>
      <c r="CI439" s="68"/>
      <c r="CJ439" s="68"/>
      <c r="CK439" s="68"/>
      <c r="CL439" s="68"/>
      <c r="CM439" s="68"/>
      <c r="CN439" s="68"/>
      <c r="CO439" s="68"/>
      <c r="CP439" s="68"/>
      <c r="CQ439" s="68"/>
      <c r="CR439" s="68"/>
      <c r="CS439" s="68"/>
      <c r="CT439" s="68"/>
      <c r="CU439" s="68"/>
      <c r="CV439" s="68"/>
      <c r="CW439" s="68"/>
      <c r="CX439" s="68"/>
      <c r="CY439" s="68"/>
      <c r="CZ439" s="68"/>
      <c r="DA439" s="68"/>
      <c r="DB439" s="68"/>
      <c r="DC439" s="68"/>
      <c r="DD439" s="68"/>
      <c r="DE439" s="68"/>
    </row>
    <row r="440" spans="1:109" ht="18.75">
      <c r="A440" s="68"/>
      <c r="B440" s="68"/>
      <c r="C440" s="68"/>
      <c r="D440" s="68"/>
      <c r="E440" s="65"/>
      <c r="F440" s="64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5"/>
      <c r="S440" s="64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9"/>
      <c r="AK440" s="66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7"/>
      <c r="BE440" s="68"/>
      <c r="BF440" s="68"/>
      <c r="BG440" s="68"/>
      <c r="BH440" s="68"/>
      <c r="BI440" s="68"/>
      <c r="BJ440" s="68"/>
      <c r="BK440" s="68"/>
      <c r="BL440" s="68"/>
      <c r="BM440" s="68"/>
      <c r="BN440" s="68"/>
      <c r="BO440" s="68"/>
      <c r="BP440" s="68"/>
      <c r="BQ440" s="68"/>
      <c r="BR440" s="68"/>
      <c r="BS440" s="68"/>
      <c r="BT440" s="68"/>
      <c r="BU440" s="68"/>
      <c r="BV440" s="68"/>
      <c r="BW440" s="68"/>
      <c r="BX440" s="68"/>
      <c r="BY440" s="68"/>
      <c r="BZ440" s="68"/>
      <c r="CA440" s="68"/>
      <c r="CB440" s="68"/>
      <c r="CC440" s="68"/>
      <c r="CD440" s="68"/>
      <c r="CE440" s="68"/>
      <c r="CF440" s="68"/>
      <c r="CG440" s="68"/>
      <c r="CH440" s="68"/>
      <c r="CI440" s="68"/>
      <c r="CJ440" s="68"/>
      <c r="CK440" s="68"/>
      <c r="CL440" s="68"/>
      <c r="CM440" s="68"/>
      <c r="CN440" s="68"/>
      <c r="CO440" s="68"/>
      <c r="CP440" s="68"/>
      <c r="CQ440" s="68"/>
      <c r="CR440" s="68"/>
      <c r="CS440" s="68"/>
      <c r="CT440" s="68"/>
      <c r="CU440" s="68"/>
      <c r="CV440" s="68"/>
      <c r="CW440" s="68"/>
      <c r="CX440" s="68"/>
      <c r="CY440" s="68"/>
      <c r="CZ440" s="68"/>
      <c r="DA440" s="68"/>
      <c r="DB440" s="68"/>
      <c r="DC440" s="68"/>
      <c r="DD440" s="68"/>
      <c r="DE440" s="68"/>
    </row>
    <row r="441" spans="1:109" ht="18.75">
      <c r="A441" s="68"/>
      <c r="B441" s="68"/>
      <c r="C441" s="68"/>
      <c r="D441" s="68"/>
      <c r="E441" s="65"/>
      <c r="F441" s="64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5"/>
      <c r="S441" s="64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9"/>
      <c r="AK441" s="66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  <c r="BB441" s="68"/>
      <c r="BC441" s="68"/>
      <c r="BD441" s="67"/>
      <c r="BE441" s="68"/>
      <c r="BF441" s="68"/>
      <c r="BG441" s="68"/>
      <c r="BH441" s="68"/>
      <c r="BI441" s="68"/>
      <c r="BJ441" s="68"/>
      <c r="BK441" s="68"/>
      <c r="BL441" s="68"/>
      <c r="BM441" s="68"/>
      <c r="BN441" s="68"/>
      <c r="BO441" s="68"/>
      <c r="BP441" s="68"/>
      <c r="BQ441" s="68"/>
      <c r="BR441" s="68"/>
      <c r="BS441" s="68"/>
      <c r="BT441" s="68"/>
      <c r="BU441" s="68"/>
      <c r="BV441" s="68"/>
      <c r="BW441" s="68"/>
      <c r="BX441" s="68"/>
      <c r="BY441" s="68"/>
      <c r="BZ441" s="68"/>
      <c r="CA441" s="68"/>
      <c r="CB441" s="68"/>
      <c r="CC441" s="68"/>
      <c r="CD441" s="68"/>
      <c r="CE441" s="68"/>
      <c r="CF441" s="68"/>
      <c r="CG441" s="68"/>
      <c r="CH441" s="68"/>
      <c r="CI441" s="68"/>
      <c r="CJ441" s="68"/>
      <c r="CK441" s="68"/>
      <c r="CL441" s="68"/>
      <c r="CM441" s="68"/>
      <c r="CN441" s="68"/>
      <c r="CO441" s="68"/>
      <c r="CP441" s="68"/>
      <c r="CQ441" s="68"/>
      <c r="CR441" s="68"/>
      <c r="CS441" s="68"/>
      <c r="CT441" s="68"/>
      <c r="CU441" s="68"/>
      <c r="CV441" s="68"/>
      <c r="CW441" s="68"/>
      <c r="CX441" s="68"/>
      <c r="CY441" s="68"/>
      <c r="CZ441" s="68"/>
      <c r="DA441" s="68"/>
      <c r="DB441" s="68"/>
      <c r="DC441" s="68"/>
      <c r="DD441" s="68"/>
      <c r="DE441" s="68"/>
    </row>
    <row r="442" spans="1:109" ht="18.75">
      <c r="A442" s="68"/>
      <c r="B442" s="68"/>
      <c r="C442" s="68"/>
      <c r="D442" s="68"/>
      <c r="E442" s="65"/>
      <c r="F442" s="64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5"/>
      <c r="S442" s="64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9"/>
      <c r="AK442" s="66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7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68"/>
      <c r="BU442" s="68"/>
      <c r="BV442" s="68"/>
      <c r="BW442" s="68"/>
      <c r="BX442" s="68"/>
      <c r="BY442" s="68"/>
      <c r="BZ442" s="68"/>
      <c r="CA442" s="68"/>
      <c r="CB442" s="68"/>
      <c r="CC442" s="68"/>
      <c r="CD442" s="68"/>
      <c r="CE442" s="68"/>
      <c r="CF442" s="68"/>
      <c r="CG442" s="68"/>
      <c r="CH442" s="68"/>
      <c r="CI442" s="68"/>
      <c r="CJ442" s="68"/>
      <c r="CK442" s="68"/>
      <c r="CL442" s="68"/>
      <c r="CM442" s="68"/>
      <c r="CN442" s="68"/>
      <c r="CO442" s="68"/>
      <c r="CP442" s="68"/>
      <c r="CQ442" s="68"/>
      <c r="CR442" s="68"/>
      <c r="CS442" s="68"/>
      <c r="CT442" s="68"/>
      <c r="CU442" s="68"/>
      <c r="CV442" s="68"/>
      <c r="CW442" s="68"/>
      <c r="CX442" s="68"/>
      <c r="CY442" s="68"/>
      <c r="CZ442" s="68"/>
      <c r="DA442" s="68"/>
      <c r="DB442" s="68"/>
      <c r="DC442" s="68"/>
      <c r="DD442" s="68"/>
      <c r="DE442" s="68"/>
    </row>
    <row r="443" spans="1:109" ht="18.75">
      <c r="A443" s="68"/>
      <c r="B443" s="68"/>
      <c r="C443" s="68"/>
      <c r="D443" s="68"/>
      <c r="E443" s="65"/>
      <c r="F443" s="64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5"/>
      <c r="S443" s="64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9"/>
      <c r="AK443" s="66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7"/>
      <c r="BE443" s="68"/>
      <c r="BF443" s="68"/>
      <c r="BG443" s="68"/>
      <c r="BH443" s="68"/>
      <c r="BI443" s="68"/>
      <c r="BJ443" s="68"/>
      <c r="BK443" s="68"/>
      <c r="BL443" s="68"/>
      <c r="BM443" s="68"/>
      <c r="BN443" s="68"/>
      <c r="BO443" s="68"/>
      <c r="BP443" s="68"/>
      <c r="BQ443" s="68"/>
      <c r="BR443" s="68"/>
      <c r="BS443" s="68"/>
      <c r="BT443" s="68"/>
      <c r="BU443" s="68"/>
      <c r="BV443" s="68"/>
      <c r="BW443" s="68"/>
      <c r="BX443" s="68"/>
      <c r="BY443" s="68"/>
      <c r="BZ443" s="68"/>
      <c r="CA443" s="68"/>
      <c r="CB443" s="68"/>
      <c r="CC443" s="68"/>
      <c r="CD443" s="68"/>
      <c r="CE443" s="68"/>
      <c r="CF443" s="68"/>
      <c r="CG443" s="68"/>
      <c r="CH443" s="68"/>
      <c r="CI443" s="68"/>
      <c r="CJ443" s="68"/>
      <c r="CK443" s="68"/>
      <c r="CL443" s="68"/>
      <c r="CM443" s="68"/>
      <c r="CN443" s="68"/>
      <c r="CO443" s="68"/>
      <c r="CP443" s="68"/>
      <c r="CQ443" s="68"/>
      <c r="CR443" s="68"/>
      <c r="CS443" s="68"/>
      <c r="CT443" s="68"/>
      <c r="CU443" s="68"/>
      <c r="CV443" s="68"/>
      <c r="CW443" s="68"/>
      <c r="CX443" s="68"/>
      <c r="CY443" s="68"/>
      <c r="CZ443" s="68"/>
      <c r="DA443" s="68"/>
      <c r="DB443" s="68"/>
      <c r="DC443" s="68"/>
      <c r="DD443" s="68"/>
      <c r="DE443" s="68"/>
    </row>
    <row r="444" spans="1:109" ht="18.75">
      <c r="A444" s="68"/>
      <c r="B444" s="68"/>
      <c r="C444" s="68"/>
      <c r="D444" s="68"/>
      <c r="E444" s="65"/>
      <c r="F444" s="64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5"/>
      <c r="S444" s="64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9"/>
      <c r="AK444" s="66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7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68"/>
      <c r="BY444" s="68"/>
      <c r="BZ444" s="68"/>
      <c r="CA444" s="68"/>
      <c r="CB444" s="68"/>
      <c r="CC444" s="68"/>
      <c r="CD444" s="68"/>
      <c r="CE444" s="68"/>
      <c r="CF444" s="68"/>
      <c r="CG444" s="68"/>
      <c r="CH444" s="68"/>
      <c r="CI444" s="68"/>
      <c r="CJ444" s="68"/>
      <c r="CK444" s="68"/>
      <c r="CL444" s="68"/>
      <c r="CM444" s="68"/>
      <c r="CN444" s="68"/>
      <c r="CO444" s="68"/>
      <c r="CP444" s="68"/>
      <c r="CQ444" s="68"/>
      <c r="CR444" s="68"/>
      <c r="CS444" s="68"/>
      <c r="CT444" s="68"/>
      <c r="CU444" s="68"/>
      <c r="CV444" s="68"/>
      <c r="CW444" s="68"/>
      <c r="CX444" s="68"/>
      <c r="CY444" s="68"/>
      <c r="CZ444" s="68"/>
      <c r="DA444" s="68"/>
      <c r="DB444" s="68"/>
      <c r="DC444" s="68"/>
      <c r="DD444" s="68"/>
      <c r="DE444" s="68"/>
    </row>
    <row r="445" spans="1:109" ht="18.75">
      <c r="A445" s="68"/>
      <c r="B445" s="68"/>
      <c r="C445" s="68"/>
      <c r="D445" s="68"/>
      <c r="E445" s="65"/>
      <c r="F445" s="64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5"/>
      <c r="S445" s="64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9"/>
      <c r="AK445" s="66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7"/>
      <c r="BE445" s="68"/>
      <c r="BF445" s="68"/>
      <c r="BG445" s="68"/>
      <c r="BH445" s="68"/>
      <c r="BI445" s="68"/>
      <c r="BJ445" s="68"/>
      <c r="BK445" s="68"/>
      <c r="BL445" s="68"/>
      <c r="BM445" s="68"/>
      <c r="BN445" s="68"/>
      <c r="BO445" s="68"/>
      <c r="BP445" s="68"/>
      <c r="BQ445" s="68"/>
      <c r="BR445" s="68"/>
      <c r="BS445" s="68"/>
      <c r="BT445" s="68"/>
      <c r="BU445" s="68"/>
      <c r="BV445" s="68"/>
      <c r="BW445" s="68"/>
      <c r="BX445" s="68"/>
      <c r="BY445" s="68"/>
      <c r="BZ445" s="68"/>
      <c r="CA445" s="68"/>
      <c r="CB445" s="68"/>
      <c r="CC445" s="68"/>
      <c r="CD445" s="68"/>
      <c r="CE445" s="68"/>
      <c r="CF445" s="68"/>
      <c r="CG445" s="68"/>
      <c r="CH445" s="68"/>
      <c r="CI445" s="68"/>
      <c r="CJ445" s="68"/>
      <c r="CK445" s="68"/>
      <c r="CL445" s="68"/>
      <c r="CM445" s="68"/>
      <c r="CN445" s="68"/>
      <c r="CO445" s="68"/>
      <c r="CP445" s="68"/>
      <c r="CQ445" s="68"/>
      <c r="CR445" s="68"/>
      <c r="CS445" s="68"/>
      <c r="CT445" s="68"/>
      <c r="CU445" s="68"/>
      <c r="CV445" s="68"/>
      <c r="CW445" s="68"/>
      <c r="CX445" s="68"/>
      <c r="CY445" s="68"/>
      <c r="CZ445" s="68"/>
      <c r="DA445" s="68"/>
      <c r="DB445" s="68"/>
      <c r="DC445" s="68"/>
      <c r="DD445" s="68"/>
      <c r="DE445" s="68"/>
    </row>
    <row r="446" spans="1:109" ht="18.75">
      <c r="A446" s="68"/>
      <c r="B446" s="68"/>
      <c r="C446" s="68"/>
      <c r="D446" s="68"/>
      <c r="E446" s="65"/>
      <c r="F446" s="64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5"/>
      <c r="S446" s="64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9"/>
      <c r="AK446" s="66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7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68"/>
      <c r="BU446" s="68"/>
      <c r="BV446" s="68"/>
      <c r="BW446" s="68"/>
      <c r="BX446" s="68"/>
      <c r="BY446" s="68"/>
      <c r="BZ446" s="68"/>
      <c r="CA446" s="68"/>
      <c r="CB446" s="68"/>
      <c r="CC446" s="68"/>
      <c r="CD446" s="68"/>
      <c r="CE446" s="68"/>
      <c r="CF446" s="68"/>
      <c r="CG446" s="68"/>
      <c r="CH446" s="68"/>
      <c r="CI446" s="68"/>
      <c r="CJ446" s="68"/>
      <c r="CK446" s="68"/>
      <c r="CL446" s="68"/>
      <c r="CM446" s="68"/>
      <c r="CN446" s="68"/>
      <c r="CO446" s="68"/>
      <c r="CP446" s="68"/>
      <c r="CQ446" s="68"/>
      <c r="CR446" s="68"/>
      <c r="CS446" s="68"/>
      <c r="CT446" s="68"/>
      <c r="CU446" s="68"/>
      <c r="CV446" s="68"/>
      <c r="CW446" s="68"/>
      <c r="CX446" s="68"/>
      <c r="CY446" s="68"/>
      <c r="CZ446" s="68"/>
      <c r="DA446" s="68"/>
      <c r="DB446" s="68"/>
      <c r="DC446" s="68"/>
      <c r="DD446" s="68"/>
      <c r="DE446" s="68"/>
    </row>
    <row r="447" spans="1:109" ht="18.75">
      <c r="A447" s="68"/>
      <c r="B447" s="68"/>
      <c r="C447" s="68"/>
      <c r="D447" s="68"/>
      <c r="E447" s="65"/>
      <c r="F447" s="64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5"/>
      <c r="S447" s="64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9"/>
      <c r="AK447" s="66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7"/>
      <c r="BE447" s="68"/>
      <c r="BF447" s="68"/>
      <c r="BG447" s="68"/>
      <c r="BH447" s="68"/>
      <c r="BI447" s="68"/>
      <c r="BJ447" s="68"/>
      <c r="BK447" s="68"/>
      <c r="BL447" s="68"/>
      <c r="BM447" s="68"/>
      <c r="BN447" s="68"/>
      <c r="BO447" s="68"/>
      <c r="BP447" s="68"/>
      <c r="BQ447" s="68"/>
      <c r="BR447" s="68"/>
      <c r="BS447" s="68"/>
      <c r="BT447" s="68"/>
      <c r="BU447" s="68"/>
      <c r="BV447" s="68"/>
      <c r="BW447" s="68"/>
      <c r="BX447" s="68"/>
      <c r="BY447" s="68"/>
      <c r="BZ447" s="68"/>
      <c r="CA447" s="68"/>
      <c r="CB447" s="68"/>
      <c r="CC447" s="68"/>
      <c r="CD447" s="68"/>
      <c r="CE447" s="68"/>
      <c r="CF447" s="68"/>
      <c r="CG447" s="68"/>
      <c r="CH447" s="68"/>
      <c r="CI447" s="68"/>
      <c r="CJ447" s="68"/>
      <c r="CK447" s="68"/>
      <c r="CL447" s="68"/>
      <c r="CM447" s="68"/>
      <c r="CN447" s="68"/>
      <c r="CO447" s="68"/>
      <c r="CP447" s="68"/>
      <c r="CQ447" s="68"/>
      <c r="CR447" s="68"/>
      <c r="CS447" s="68"/>
      <c r="CT447" s="68"/>
      <c r="CU447" s="68"/>
      <c r="CV447" s="68"/>
      <c r="CW447" s="68"/>
      <c r="CX447" s="68"/>
      <c r="CY447" s="68"/>
      <c r="CZ447" s="68"/>
      <c r="DA447" s="68"/>
      <c r="DB447" s="68"/>
      <c r="DC447" s="68"/>
      <c r="DD447" s="68"/>
      <c r="DE447" s="68"/>
    </row>
    <row r="448" spans="1:109" ht="18.75">
      <c r="A448" s="68"/>
      <c r="B448" s="68"/>
      <c r="C448" s="68"/>
      <c r="D448" s="68"/>
      <c r="E448" s="65"/>
      <c r="F448" s="64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5"/>
      <c r="S448" s="64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9"/>
      <c r="AK448" s="66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7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68"/>
      <c r="BU448" s="68"/>
      <c r="BV448" s="68"/>
      <c r="BW448" s="68"/>
      <c r="BX448" s="68"/>
      <c r="BY448" s="68"/>
      <c r="BZ448" s="68"/>
      <c r="CA448" s="68"/>
      <c r="CB448" s="68"/>
      <c r="CC448" s="68"/>
      <c r="CD448" s="68"/>
      <c r="CE448" s="68"/>
      <c r="CF448" s="68"/>
      <c r="CG448" s="68"/>
      <c r="CH448" s="68"/>
      <c r="CI448" s="68"/>
      <c r="CJ448" s="68"/>
      <c r="CK448" s="68"/>
      <c r="CL448" s="68"/>
      <c r="CM448" s="68"/>
      <c r="CN448" s="68"/>
      <c r="CO448" s="68"/>
      <c r="CP448" s="68"/>
      <c r="CQ448" s="68"/>
      <c r="CR448" s="68"/>
      <c r="CS448" s="68"/>
      <c r="CT448" s="68"/>
      <c r="CU448" s="68"/>
      <c r="CV448" s="68"/>
      <c r="CW448" s="68"/>
      <c r="CX448" s="68"/>
      <c r="CY448" s="68"/>
      <c r="CZ448" s="68"/>
      <c r="DA448" s="68"/>
      <c r="DB448" s="68"/>
      <c r="DC448" s="68"/>
      <c r="DD448" s="68"/>
      <c r="DE448" s="68"/>
    </row>
    <row r="449" spans="1:109" ht="18.75">
      <c r="A449" s="68"/>
      <c r="B449" s="68"/>
      <c r="C449" s="68"/>
      <c r="D449" s="68"/>
      <c r="E449" s="65"/>
      <c r="F449" s="64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5"/>
      <c r="S449" s="64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9"/>
      <c r="AK449" s="66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7"/>
      <c r="BE449" s="68"/>
      <c r="BF449" s="68"/>
      <c r="BG449" s="68"/>
      <c r="BH449" s="68"/>
      <c r="BI449" s="68"/>
      <c r="BJ449" s="68"/>
      <c r="BK449" s="68"/>
      <c r="BL449" s="68"/>
      <c r="BM449" s="68"/>
      <c r="BN449" s="68"/>
      <c r="BO449" s="68"/>
      <c r="BP449" s="68"/>
      <c r="BQ449" s="68"/>
      <c r="BR449" s="68"/>
      <c r="BS449" s="68"/>
      <c r="BT449" s="68"/>
      <c r="BU449" s="68"/>
      <c r="BV449" s="68"/>
      <c r="BW449" s="68"/>
      <c r="BX449" s="68"/>
      <c r="BY449" s="68"/>
      <c r="BZ449" s="68"/>
      <c r="CA449" s="68"/>
      <c r="CB449" s="68"/>
      <c r="CC449" s="68"/>
      <c r="CD449" s="68"/>
      <c r="CE449" s="68"/>
      <c r="CF449" s="68"/>
      <c r="CG449" s="68"/>
      <c r="CH449" s="68"/>
      <c r="CI449" s="68"/>
      <c r="CJ449" s="68"/>
      <c r="CK449" s="68"/>
      <c r="CL449" s="68"/>
      <c r="CM449" s="68"/>
      <c r="CN449" s="68"/>
      <c r="CO449" s="68"/>
      <c r="CP449" s="68"/>
      <c r="CQ449" s="68"/>
      <c r="CR449" s="68"/>
      <c r="CS449" s="68"/>
      <c r="CT449" s="68"/>
      <c r="CU449" s="68"/>
      <c r="CV449" s="68"/>
      <c r="CW449" s="68"/>
      <c r="CX449" s="68"/>
      <c r="CY449" s="68"/>
      <c r="CZ449" s="68"/>
      <c r="DA449" s="68"/>
      <c r="DB449" s="68"/>
      <c r="DC449" s="68"/>
      <c r="DD449" s="68"/>
      <c r="DE449" s="68"/>
    </row>
    <row r="450" spans="1:109" ht="18.75">
      <c r="A450" s="68"/>
      <c r="B450" s="68"/>
      <c r="C450" s="68"/>
      <c r="D450" s="68"/>
      <c r="E450" s="65"/>
      <c r="F450" s="64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5"/>
      <c r="S450" s="64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9"/>
      <c r="AK450" s="66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7"/>
      <c r="BE450" s="68"/>
      <c r="BF450" s="68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8"/>
      <c r="BS450" s="68"/>
      <c r="BT450" s="68"/>
      <c r="BU450" s="68"/>
      <c r="BV450" s="68"/>
      <c r="BW450" s="68"/>
      <c r="BX450" s="68"/>
      <c r="BY450" s="68"/>
      <c r="BZ450" s="68"/>
      <c r="CA450" s="68"/>
      <c r="CB450" s="68"/>
      <c r="CC450" s="68"/>
      <c r="CD450" s="68"/>
      <c r="CE450" s="68"/>
      <c r="CF450" s="68"/>
      <c r="CG450" s="68"/>
      <c r="CH450" s="68"/>
      <c r="CI450" s="68"/>
      <c r="CJ450" s="68"/>
      <c r="CK450" s="68"/>
      <c r="CL450" s="68"/>
      <c r="CM450" s="68"/>
      <c r="CN450" s="68"/>
      <c r="CO450" s="68"/>
      <c r="CP450" s="68"/>
      <c r="CQ450" s="68"/>
      <c r="CR450" s="68"/>
      <c r="CS450" s="68"/>
      <c r="CT450" s="68"/>
      <c r="CU450" s="68"/>
      <c r="CV450" s="68"/>
      <c r="CW450" s="68"/>
      <c r="CX450" s="68"/>
      <c r="CY450" s="68"/>
      <c r="CZ450" s="68"/>
      <c r="DA450" s="68"/>
      <c r="DB450" s="68"/>
      <c r="DC450" s="68"/>
      <c r="DD450" s="68"/>
      <c r="DE450" s="68"/>
    </row>
    <row r="451" spans="1:109" ht="18.75">
      <c r="A451" s="68"/>
      <c r="B451" s="68"/>
      <c r="C451" s="68"/>
      <c r="D451" s="68"/>
      <c r="E451" s="65"/>
      <c r="F451" s="64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5"/>
      <c r="S451" s="64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9"/>
      <c r="AK451" s="66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7"/>
      <c r="BE451" s="68"/>
      <c r="BF451" s="68"/>
      <c r="BG451" s="68"/>
      <c r="BH451" s="68"/>
      <c r="BI451" s="68"/>
      <c r="BJ451" s="68"/>
      <c r="BK451" s="68"/>
      <c r="BL451" s="68"/>
      <c r="BM451" s="68"/>
      <c r="BN451" s="68"/>
      <c r="BO451" s="68"/>
      <c r="BP451" s="68"/>
      <c r="BQ451" s="68"/>
      <c r="BR451" s="68"/>
      <c r="BS451" s="68"/>
      <c r="BT451" s="68"/>
      <c r="BU451" s="68"/>
      <c r="BV451" s="68"/>
      <c r="BW451" s="68"/>
      <c r="BX451" s="68"/>
      <c r="BY451" s="68"/>
      <c r="BZ451" s="68"/>
      <c r="CA451" s="68"/>
      <c r="CB451" s="68"/>
      <c r="CC451" s="68"/>
      <c r="CD451" s="68"/>
      <c r="CE451" s="68"/>
      <c r="CF451" s="68"/>
      <c r="CG451" s="68"/>
      <c r="CH451" s="68"/>
      <c r="CI451" s="68"/>
      <c r="CJ451" s="68"/>
      <c r="CK451" s="68"/>
      <c r="CL451" s="68"/>
      <c r="CM451" s="68"/>
      <c r="CN451" s="68"/>
      <c r="CO451" s="68"/>
      <c r="CP451" s="68"/>
      <c r="CQ451" s="68"/>
      <c r="CR451" s="68"/>
      <c r="CS451" s="68"/>
      <c r="CT451" s="68"/>
      <c r="CU451" s="68"/>
      <c r="CV451" s="68"/>
      <c r="CW451" s="68"/>
      <c r="CX451" s="68"/>
      <c r="CY451" s="68"/>
      <c r="CZ451" s="68"/>
      <c r="DA451" s="68"/>
      <c r="DB451" s="68"/>
      <c r="DC451" s="68"/>
      <c r="DD451" s="68"/>
      <c r="DE451" s="68"/>
    </row>
    <row r="452" spans="1:109" ht="18.75">
      <c r="A452" s="68"/>
      <c r="B452" s="68"/>
      <c r="C452" s="68"/>
      <c r="D452" s="68"/>
      <c r="E452" s="65"/>
      <c r="F452" s="64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5"/>
      <c r="S452" s="64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9"/>
      <c r="AK452" s="66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7"/>
      <c r="BE452" s="68"/>
      <c r="BF452" s="68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8"/>
      <c r="BS452" s="68"/>
      <c r="BT452" s="68"/>
      <c r="BU452" s="68"/>
      <c r="BV452" s="68"/>
      <c r="BW452" s="68"/>
      <c r="BX452" s="68"/>
      <c r="BY452" s="68"/>
      <c r="BZ452" s="68"/>
      <c r="CA452" s="68"/>
      <c r="CB452" s="68"/>
      <c r="CC452" s="68"/>
      <c r="CD452" s="68"/>
      <c r="CE452" s="68"/>
      <c r="CF452" s="68"/>
      <c r="CG452" s="68"/>
      <c r="CH452" s="68"/>
      <c r="CI452" s="68"/>
      <c r="CJ452" s="68"/>
      <c r="CK452" s="68"/>
      <c r="CL452" s="68"/>
      <c r="CM452" s="68"/>
      <c r="CN452" s="68"/>
      <c r="CO452" s="68"/>
      <c r="CP452" s="68"/>
      <c r="CQ452" s="68"/>
      <c r="CR452" s="68"/>
      <c r="CS452" s="68"/>
      <c r="CT452" s="68"/>
      <c r="CU452" s="68"/>
      <c r="CV452" s="68"/>
      <c r="CW452" s="68"/>
      <c r="CX452" s="68"/>
      <c r="CY452" s="68"/>
      <c r="CZ452" s="68"/>
      <c r="DA452" s="68"/>
      <c r="DB452" s="68"/>
      <c r="DC452" s="68"/>
      <c r="DD452" s="68"/>
      <c r="DE452" s="68"/>
    </row>
    <row r="453" spans="1:109" ht="18.75">
      <c r="A453" s="68"/>
      <c r="B453" s="68"/>
      <c r="C453" s="68"/>
      <c r="D453" s="68"/>
      <c r="E453" s="65"/>
      <c r="F453" s="64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5"/>
      <c r="S453" s="64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9"/>
      <c r="AK453" s="66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7"/>
      <c r="BE453" s="68"/>
      <c r="BF453" s="68"/>
      <c r="BG453" s="68"/>
      <c r="BH453" s="68"/>
      <c r="BI453" s="68"/>
      <c r="BJ453" s="68"/>
      <c r="BK453" s="68"/>
      <c r="BL453" s="68"/>
      <c r="BM453" s="68"/>
      <c r="BN453" s="68"/>
      <c r="BO453" s="68"/>
      <c r="BP453" s="68"/>
      <c r="BQ453" s="68"/>
      <c r="BR453" s="68"/>
      <c r="BS453" s="68"/>
      <c r="BT453" s="68"/>
      <c r="BU453" s="68"/>
      <c r="BV453" s="68"/>
      <c r="BW453" s="68"/>
      <c r="BX453" s="68"/>
      <c r="BY453" s="68"/>
      <c r="BZ453" s="68"/>
      <c r="CA453" s="68"/>
      <c r="CB453" s="68"/>
      <c r="CC453" s="68"/>
      <c r="CD453" s="68"/>
      <c r="CE453" s="68"/>
      <c r="CF453" s="68"/>
      <c r="CG453" s="68"/>
      <c r="CH453" s="68"/>
      <c r="CI453" s="68"/>
      <c r="CJ453" s="68"/>
      <c r="CK453" s="68"/>
      <c r="CL453" s="68"/>
      <c r="CM453" s="68"/>
      <c r="CN453" s="68"/>
      <c r="CO453" s="68"/>
      <c r="CP453" s="68"/>
      <c r="CQ453" s="68"/>
      <c r="CR453" s="68"/>
      <c r="CS453" s="68"/>
      <c r="CT453" s="68"/>
      <c r="CU453" s="68"/>
      <c r="CV453" s="68"/>
      <c r="CW453" s="68"/>
      <c r="CX453" s="68"/>
      <c r="CY453" s="68"/>
      <c r="CZ453" s="68"/>
      <c r="DA453" s="68"/>
      <c r="DB453" s="68"/>
      <c r="DC453" s="68"/>
      <c r="DD453" s="68"/>
      <c r="DE453" s="68"/>
    </row>
    <row r="454" spans="1:109" ht="18.75">
      <c r="A454" s="68"/>
      <c r="B454" s="68"/>
      <c r="C454" s="68"/>
      <c r="D454" s="68"/>
      <c r="E454" s="65"/>
      <c r="F454" s="64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5"/>
      <c r="S454" s="64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9"/>
      <c r="AK454" s="66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7"/>
      <c r="BE454" s="68"/>
      <c r="BF454" s="68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8"/>
      <c r="BS454" s="68"/>
      <c r="BT454" s="68"/>
      <c r="BU454" s="68"/>
      <c r="BV454" s="68"/>
      <c r="BW454" s="68"/>
      <c r="BX454" s="68"/>
      <c r="BY454" s="68"/>
      <c r="BZ454" s="68"/>
      <c r="CA454" s="68"/>
      <c r="CB454" s="68"/>
      <c r="CC454" s="68"/>
      <c r="CD454" s="68"/>
      <c r="CE454" s="68"/>
      <c r="CF454" s="68"/>
      <c r="CG454" s="68"/>
      <c r="CH454" s="68"/>
      <c r="CI454" s="68"/>
      <c r="CJ454" s="68"/>
      <c r="CK454" s="68"/>
      <c r="CL454" s="68"/>
      <c r="CM454" s="68"/>
      <c r="CN454" s="68"/>
      <c r="CO454" s="68"/>
      <c r="CP454" s="68"/>
      <c r="CQ454" s="68"/>
      <c r="CR454" s="68"/>
      <c r="CS454" s="68"/>
      <c r="CT454" s="68"/>
      <c r="CU454" s="68"/>
      <c r="CV454" s="68"/>
      <c r="CW454" s="68"/>
      <c r="CX454" s="68"/>
      <c r="CY454" s="68"/>
      <c r="CZ454" s="68"/>
      <c r="DA454" s="68"/>
      <c r="DB454" s="68"/>
      <c r="DC454" s="68"/>
      <c r="DD454" s="68"/>
      <c r="DE454" s="68"/>
    </row>
    <row r="455" spans="1:109" ht="18.75">
      <c r="A455" s="68"/>
      <c r="B455" s="68"/>
      <c r="C455" s="68"/>
      <c r="D455" s="68"/>
      <c r="E455" s="65"/>
      <c r="F455" s="64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5"/>
      <c r="S455" s="64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9"/>
      <c r="AK455" s="66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7"/>
      <c r="BE455" s="68"/>
      <c r="BF455" s="68"/>
      <c r="BG455" s="68"/>
      <c r="BH455" s="68"/>
      <c r="BI455" s="68"/>
      <c r="BJ455" s="68"/>
      <c r="BK455" s="68"/>
      <c r="BL455" s="68"/>
      <c r="BM455" s="68"/>
      <c r="BN455" s="68"/>
      <c r="BO455" s="68"/>
      <c r="BP455" s="68"/>
      <c r="BQ455" s="68"/>
      <c r="BR455" s="68"/>
      <c r="BS455" s="68"/>
      <c r="BT455" s="68"/>
      <c r="BU455" s="68"/>
      <c r="BV455" s="68"/>
      <c r="BW455" s="68"/>
      <c r="BX455" s="68"/>
      <c r="BY455" s="68"/>
      <c r="BZ455" s="68"/>
      <c r="CA455" s="68"/>
      <c r="CB455" s="68"/>
      <c r="CC455" s="68"/>
      <c r="CD455" s="68"/>
      <c r="CE455" s="68"/>
      <c r="CF455" s="68"/>
      <c r="CG455" s="68"/>
      <c r="CH455" s="68"/>
      <c r="CI455" s="68"/>
      <c r="CJ455" s="68"/>
      <c r="CK455" s="68"/>
      <c r="CL455" s="68"/>
      <c r="CM455" s="68"/>
      <c r="CN455" s="68"/>
      <c r="CO455" s="68"/>
      <c r="CP455" s="68"/>
      <c r="CQ455" s="68"/>
      <c r="CR455" s="68"/>
      <c r="CS455" s="68"/>
      <c r="CT455" s="68"/>
      <c r="CU455" s="68"/>
      <c r="CV455" s="68"/>
      <c r="CW455" s="68"/>
      <c r="CX455" s="68"/>
      <c r="CY455" s="68"/>
      <c r="CZ455" s="68"/>
      <c r="DA455" s="68"/>
      <c r="DB455" s="68"/>
      <c r="DC455" s="68"/>
      <c r="DD455" s="68"/>
      <c r="DE455" s="68"/>
    </row>
    <row r="456" spans="1:109" ht="18.75">
      <c r="A456" s="68"/>
      <c r="B456" s="68"/>
      <c r="C456" s="68"/>
      <c r="D456" s="68"/>
      <c r="E456" s="65"/>
      <c r="F456" s="64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5"/>
      <c r="S456" s="64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9"/>
      <c r="AK456" s="66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7"/>
      <c r="BE456" s="68"/>
      <c r="BF456" s="68"/>
      <c r="BG456" s="68"/>
      <c r="BH456" s="68"/>
      <c r="BI456" s="68"/>
      <c r="BJ456" s="68"/>
      <c r="BK456" s="68"/>
      <c r="BL456" s="68"/>
      <c r="BM456" s="68"/>
      <c r="BN456" s="68"/>
      <c r="BO456" s="68"/>
      <c r="BP456" s="68"/>
      <c r="BQ456" s="68"/>
      <c r="BR456" s="68"/>
      <c r="BS456" s="68"/>
      <c r="BT456" s="68"/>
      <c r="BU456" s="68"/>
      <c r="BV456" s="68"/>
      <c r="BW456" s="68"/>
      <c r="BX456" s="68"/>
      <c r="BY456" s="68"/>
      <c r="BZ456" s="68"/>
      <c r="CA456" s="68"/>
      <c r="CB456" s="68"/>
      <c r="CC456" s="68"/>
      <c r="CD456" s="68"/>
      <c r="CE456" s="68"/>
      <c r="CF456" s="68"/>
      <c r="CG456" s="68"/>
      <c r="CH456" s="68"/>
      <c r="CI456" s="68"/>
      <c r="CJ456" s="68"/>
      <c r="CK456" s="68"/>
      <c r="CL456" s="68"/>
      <c r="CM456" s="68"/>
      <c r="CN456" s="68"/>
      <c r="CO456" s="68"/>
      <c r="CP456" s="68"/>
      <c r="CQ456" s="68"/>
      <c r="CR456" s="68"/>
      <c r="CS456" s="68"/>
      <c r="CT456" s="68"/>
      <c r="CU456" s="68"/>
      <c r="CV456" s="68"/>
      <c r="CW456" s="68"/>
      <c r="CX456" s="68"/>
      <c r="CY456" s="68"/>
      <c r="CZ456" s="68"/>
      <c r="DA456" s="68"/>
      <c r="DB456" s="68"/>
      <c r="DC456" s="68"/>
      <c r="DD456" s="68"/>
      <c r="DE456" s="68"/>
    </row>
    <row r="457" spans="1:109" ht="18.75">
      <c r="A457" s="68"/>
      <c r="B457" s="68"/>
      <c r="C457" s="68"/>
      <c r="D457" s="68"/>
      <c r="E457" s="65"/>
      <c r="F457" s="64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5"/>
      <c r="S457" s="64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9"/>
      <c r="AK457" s="66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7"/>
      <c r="BE457" s="68"/>
      <c r="BF457" s="68"/>
      <c r="BG457" s="68"/>
      <c r="BH457" s="68"/>
      <c r="BI457" s="68"/>
      <c r="BJ457" s="68"/>
      <c r="BK457" s="68"/>
      <c r="BL457" s="68"/>
      <c r="BM457" s="68"/>
      <c r="BN457" s="68"/>
      <c r="BO457" s="68"/>
      <c r="BP457" s="68"/>
      <c r="BQ457" s="68"/>
      <c r="BR457" s="68"/>
      <c r="BS457" s="68"/>
      <c r="BT457" s="68"/>
      <c r="BU457" s="68"/>
      <c r="BV457" s="68"/>
      <c r="BW457" s="68"/>
      <c r="BX457" s="68"/>
      <c r="BY457" s="68"/>
      <c r="BZ457" s="68"/>
      <c r="CA457" s="68"/>
      <c r="CB457" s="68"/>
      <c r="CC457" s="68"/>
      <c r="CD457" s="68"/>
      <c r="CE457" s="68"/>
      <c r="CF457" s="68"/>
      <c r="CG457" s="68"/>
      <c r="CH457" s="68"/>
      <c r="CI457" s="68"/>
      <c r="CJ457" s="68"/>
      <c r="CK457" s="68"/>
      <c r="CL457" s="68"/>
      <c r="CM457" s="68"/>
      <c r="CN457" s="68"/>
      <c r="CO457" s="68"/>
      <c r="CP457" s="68"/>
      <c r="CQ457" s="68"/>
      <c r="CR457" s="68"/>
      <c r="CS457" s="68"/>
      <c r="CT457" s="68"/>
      <c r="CU457" s="68"/>
      <c r="CV457" s="68"/>
      <c r="CW457" s="68"/>
      <c r="CX457" s="68"/>
      <c r="CY457" s="68"/>
      <c r="CZ457" s="68"/>
      <c r="DA457" s="68"/>
      <c r="DB457" s="68"/>
      <c r="DC457" s="68"/>
      <c r="DD457" s="68"/>
      <c r="DE457" s="68"/>
    </row>
    <row r="458" spans="1:109" ht="18.75">
      <c r="A458" s="68"/>
      <c r="B458" s="68"/>
      <c r="C458" s="68"/>
      <c r="D458" s="68"/>
      <c r="E458" s="65"/>
      <c r="F458" s="64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5"/>
      <c r="S458" s="64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9"/>
      <c r="AK458" s="66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7"/>
      <c r="BE458" s="68"/>
      <c r="BF458" s="68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68"/>
      <c r="BZ458" s="68"/>
      <c r="CA458" s="68"/>
      <c r="CB458" s="68"/>
      <c r="CC458" s="68"/>
      <c r="CD458" s="68"/>
      <c r="CE458" s="68"/>
      <c r="CF458" s="68"/>
      <c r="CG458" s="68"/>
      <c r="CH458" s="68"/>
      <c r="CI458" s="68"/>
      <c r="CJ458" s="68"/>
      <c r="CK458" s="68"/>
      <c r="CL458" s="68"/>
      <c r="CM458" s="68"/>
      <c r="CN458" s="68"/>
      <c r="CO458" s="68"/>
      <c r="CP458" s="68"/>
      <c r="CQ458" s="68"/>
      <c r="CR458" s="68"/>
      <c r="CS458" s="68"/>
      <c r="CT458" s="68"/>
      <c r="CU458" s="68"/>
      <c r="CV458" s="68"/>
      <c r="CW458" s="68"/>
      <c r="CX458" s="68"/>
      <c r="CY458" s="68"/>
      <c r="CZ458" s="68"/>
      <c r="DA458" s="68"/>
      <c r="DB458" s="68"/>
      <c r="DC458" s="68"/>
      <c r="DD458" s="68"/>
      <c r="DE458" s="68"/>
    </row>
    <row r="459" spans="1:109" ht="18.75">
      <c r="A459" s="68"/>
      <c r="B459" s="68"/>
      <c r="C459" s="68"/>
      <c r="D459" s="68"/>
      <c r="E459" s="65"/>
      <c r="F459" s="64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5"/>
      <c r="S459" s="64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9"/>
      <c r="AK459" s="66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7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  <c r="BZ459" s="68"/>
      <c r="CA459" s="68"/>
      <c r="CB459" s="68"/>
      <c r="CC459" s="68"/>
      <c r="CD459" s="68"/>
      <c r="CE459" s="68"/>
      <c r="CF459" s="68"/>
      <c r="CG459" s="68"/>
      <c r="CH459" s="68"/>
      <c r="CI459" s="68"/>
      <c r="CJ459" s="68"/>
      <c r="CK459" s="68"/>
      <c r="CL459" s="68"/>
      <c r="CM459" s="68"/>
      <c r="CN459" s="68"/>
      <c r="CO459" s="68"/>
      <c r="CP459" s="68"/>
      <c r="CQ459" s="68"/>
      <c r="CR459" s="68"/>
      <c r="CS459" s="68"/>
      <c r="CT459" s="68"/>
      <c r="CU459" s="68"/>
      <c r="CV459" s="68"/>
      <c r="CW459" s="68"/>
      <c r="CX459" s="68"/>
      <c r="CY459" s="68"/>
      <c r="CZ459" s="68"/>
      <c r="DA459" s="68"/>
      <c r="DB459" s="68"/>
      <c r="DC459" s="68"/>
      <c r="DD459" s="68"/>
      <c r="DE459" s="68"/>
    </row>
    <row r="460" spans="1:109" ht="18.75">
      <c r="A460" s="68"/>
      <c r="B460" s="68"/>
      <c r="C460" s="68"/>
      <c r="D460" s="68"/>
      <c r="E460" s="65"/>
      <c r="F460" s="64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5"/>
      <c r="S460" s="64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9"/>
      <c r="AK460" s="66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7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68"/>
      <c r="BZ460" s="68"/>
      <c r="CA460" s="68"/>
      <c r="CB460" s="68"/>
      <c r="CC460" s="68"/>
      <c r="CD460" s="68"/>
      <c r="CE460" s="68"/>
      <c r="CF460" s="68"/>
      <c r="CG460" s="68"/>
      <c r="CH460" s="68"/>
      <c r="CI460" s="68"/>
      <c r="CJ460" s="68"/>
      <c r="CK460" s="68"/>
      <c r="CL460" s="68"/>
      <c r="CM460" s="68"/>
      <c r="CN460" s="68"/>
      <c r="CO460" s="68"/>
      <c r="CP460" s="68"/>
      <c r="CQ460" s="68"/>
      <c r="CR460" s="68"/>
      <c r="CS460" s="68"/>
      <c r="CT460" s="68"/>
      <c r="CU460" s="68"/>
      <c r="CV460" s="68"/>
      <c r="CW460" s="68"/>
      <c r="CX460" s="68"/>
      <c r="CY460" s="68"/>
      <c r="CZ460" s="68"/>
      <c r="DA460" s="68"/>
      <c r="DB460" s="68"/>
      <c r="DC460" s="68"/>
      <c r="DD460" s="68"/>
      <c r="DE460" s="68"/>
    </row>
    <row r="461" spans="1:109" ht="18.75">
      <c r="A461" s="68"/>
      <c r="B461" s="68"/>
      <c r="C461" s="68"/>
      <c r="D461" s="68"/>
      <c r="E461" s="65"/>
      <c r="F461" s="64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5"/>
      <c r="S461" s="64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9"/>
      <c r="AK461" s="66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7"/>
      <c r="BE461" s="68"/>
      <c r="BF461" s="68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68"/>
      <c r="BZ461" s="68"/>
      <c r="CA461" s="68"/>
      <c r="CB461" s="68"/>
      <c r="CC461" s="68"/>
      <c r="CD461" s="68"/>
      <c r="CE461" s="68"/>
      <c r="CF461" s="68"/>
      <c r="CG461" s="68"/>
      <c r="CH461" s="68"/>
      <c r="CI461" s="68"/>
      <c r="CJ461" s="68"/>
      <c r="CK461" s="68"/>
      <c r="CL461" s="68"/>
      <c r="CM461" s="68"/>
      <c r="CN461" s="68"/>
      <c r="CO461" s="68"/>
      <c r="CP461" s="68"/>
      <c r="CQ461" s="68"/>
      <c r="CR461" s="68"/>
      <c r="CS461" s="68"/>
      <c r="CT461" s="68"/>
      <c r="CU461" s="68"/>
      <c r="CV461" s="68"/>
      <c r="CW461" s="68"/>
      <c r="CX461" s="68"/>
      <c r="CY461" s="68"/>
      <c r="CZ461" s="68"/>
      <c r="DA461" s="68"/>
      <c r="DB461" s="68"/>
      <c r="DC461" s="68"/>
      <c r="DD461" s="68"/>
      <c r="DE461" s="68"/>
    </row>
    <row r="462" spans="1:109" ht="18.75">
      <c r="A462" s="68"/>
      <c r="B462" s="68"/>
      <c r="C462" s="68"/>
      <c r="D462" s="68"/>
      <c r="E462" s="65"/>
      <c r="F462" s="64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5"/>
      <c r="S462" s="64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9"/>
      <c r="AK462" s="66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7"/>
      <c r="BE462" s="68"/>
      <c r="BF462" s="68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8"/>
      <c r="BS462" s="68"/>
      <c r="BT462" s="68"/>
      <c r="BU462" s="68"/>
      <c r="BV462" s="68"/>
      <c r="BW462" s="68"/>
      <c r="BX462" s="68"/>
      <c r="BY462" s="68"/>
      <c r="BZ462" s="68"/>
      <c r="CA462" s="68"/>
      <c r="CB462" s="68"/>
      <c r="CC462" s="68"/>
      <c r="CD462" s="68"/>
      <c r="CE462" s="68"/>
      <c r="CF462" s="68"/>
      <c r="CG462" s="68"/>
      <c r="CH462" s="68"/>
      <c r="CI462" s="68"/>
      <c r="CJ462" s="68"/>
      <c r="CK462" s="68"/>
      <c r="CL462" s="68"/>
      <c r="CM462" s="68"/>
      <c r="CN462" s="68"/>
      <c r="CO462" s="68"/>
      <c r="CP462" s="68"/>
      <c r="CQ462" s="68"/>
      <c r="CR462" s="68"/>
      <c r="CS462" s="68"/>
      <c r="CT462" s="68"/>
      <c r="CU462" s="68"/>
      <c r="CV462" s="68"/>
      <c r="CW462" s="68"/>
      <c r="CX462" s="68"/>
      <c r="CY462" s="68"/>
      <c r="CZ462" s="68"/>
      <c r="DA462" s="68"/>
      <c r="DB462" s="68"/>
      <c r="DC462" s="68"/>
      <c r="DD462" s="68"/>
      <c r="DE462" s="68"/>
    </row>
    <row r="463" spans="1:109" ht="18.75">
      <c r="A463" s="68"/>
      <c r="B463" s="68"/>
      <c r="C463" s="68"/>
      <c r="D463" s="68"/>
      <c r="E463" s="65"/>
      <c r="F463" s="64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5"/>
      <c r="S463" s="64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9"/>
      <c r="AK463" s="66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  <c r="BB463" s="68"/>
      <c r="BC463" s="68"/>
      <c r="BD463" s="67"/>
      <c r="BE463" s="68"/>
      <c r="BF463" s="68"/>
      <c r="BG463" s="68"/>
      <c r="BH463" s="68"/>
      <c r="BI463" s="68"/>
      <c r="BJ463" s="68"/>
      <c r="BK463" s="68"/>
      <c r="BL463" s="68"/>
      <c r="BM463" s="68"/>
      <c r="BN463" s="68"/>
      <c r="BO463" s="68"/>
      <c r="BP463" s="68"/>
      <c r="BQ463" s="68"/>
      <c r="BR463" s="68"/>
      <c r="BS463" s="68"/>
      <c r="BT463" s="68"/>
      <c r="BU463" s="68"/>
      <c r="BV463" s="68"/>
      <c r="BW463" s="68"/>
      <c r="BX463" s="68"/>
      <c r="BY463" s="68"/>
      <c r="BZ463" s="68"/>
      <c r="CA463" s="68"/>
      <c r="CB463" s="68"/>
      <c r="CC463" s="68"/>
      <c r="CD463" s="68"/>
      <c r="CE463" s="68"/>
      <c r="CF463" s="68"/>
      <c r="CG463" s="68"/>
      <c r="CH463" s="68"/>
      <c r="CI463" s="68"/>
      <c r="CJ463" s="68"/>
      <c r="CK463" s="68"/>
      <c r="CL463" s="68"/>
      <c r="CM463" s="68"/>
      <c r="CN463" s="68"/>
      <c r="CO463" s="68"/>
      <c r="CP463" s="68"/>
      <c r="CQ463" s="68"/>
      <c r="CR463" s="68"/>
      <c r="CS463" s="68"/>
      <c r="CT463" s="68"/>
      <c r="CU463" s="68"/>
      <c r="CV463" s="68"/>
      <c r="CW463" s="68"/>
      <c r="CX463" s="68"/>
      <c r="CY463" s="68"/>
      <c r="CZ463" s="68"/>
      <c r="DA463" s="68"/>
      <c r="DB463" s="68"/>
      <c r="DC463" s="68"/>
      <c r="DD463" s="68"/>
      <c r="DE463" s="68"/>
    </row>
    <row r="464" spans="1:109" ht="18.75">
      <c r="A464" s="68"/>
      <c r="B464" s="68"/>
      <c r="C464" s="68"/>
      <c r="D464" s="68"/>
      <c r="E464" s="65"/>
      <c r="F464" s="64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5"/>
      <c r="S464" s="64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9"/>
      <c r="AK464" s="66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7"/>
      <c r="BE464" s="68"/>
      <c r="BF464" s="68"/>
      <c r="BG464" s="68"/>
      <c r="BH464" s="68"/>
      <c r="BI464" s="68"/>
      <c r="BJ464" s="68"/>
      <c r="BK464" s="68"/>
      <c r="BL464" s="68"/>
      <c r="BM464" s="68"/>
      <c r="BN464" s="68"/>
      <c r="BO464" s="68"/>
      <c r="BP464" s="68"/>
      <c r="BQ464" s="68"/>
      <c r="BR464" s="68"/>
      <c r="BS464" s="68"/>
      <c r="BT464" s="68"/>
      <c r="BU464" s="68"/>
      <c r="BV464" s="68"/>
      <c r="BW464" s="68"/>
      <c r="BX464" s="68"/>
      <c r="BY464" s="68"/>
      <c r="BZ464" s="68"/>
      <c r="CA464" s="68"/>
      <c r="CB464" s="68"/>
      <c r="CC464" s="68"/>
      <c r="CD464" s="68"/>
      <c r="CE464" s="68"/>
      <c r="CF464" s="68"/>
      <c r="CG464" s="68"/>
      <c r="CH464" s="68"/>
      <c r="CI464" s="68"/>
      <c r="CJ464" s="68"/>
      <c r="CK464" s="68"/>
      <c r="CL464" s="68"/>
      <c r="CM464" s="68"/>
      <c r="CN464" s="68"/>
      <c r="CO464" s="68"/>
      <c r="CP464" s="68"/>
      <c r="CQ464" s="68"/>
      <c r="CR464" s="68"/>
      <c r="CS464" s="68"/>
      <c r="CT464" s="68"/>
      <c r="CU464" s="68"/>
      <c r="CV464" s="68"/>
      <c r="CW464" s="68"/>
      <c r="CX464" s="68"/>
      <c r="CY464" s="68"/>
      <c r="CZ464" s="68"/>
      <c r="DA464" s="68"/>
      <c r="DB464" s="68"/>
      <c r="DC464" s="68"/>
      <c r="DD464" s="68"/>
      <c r="DE464" s="68"/>
    </row>
    <row r="465" spans="1:109" ht="18.75">
      <c r="A465" s="68"/>
      <c r="B465" s="68"/>
      <c r="C465" s="68"/>
      <c r="D465" s="68"/>
      <c r="E465" s="65"/>
      <c r="F465" s="64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5"/>
      <c r="S465" s="64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9"/>
      <c r="AK465" s="66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  <c r="BB465" s="68"/>
      <c r="BC465" s="68"/>
      <c r="BD465" s="67"/>
      <c r="BE465" s="68"/>
      <c r="BF465" s="68"/>
      <c r="BG465" s="68"/>
      <c r="BH465" s="68"/>
      <c r="BI465" s="68"/>
      <c r="BJ465" s="68"/>
      <c r="BK465" s="68"/>
      <c r="BL465" s="68"/>
      <c r="BM465" s="68"/>
      <c r="BN465" s="68"/>
      <c r="BO465" s="68"/>
      <c r="BP465" s="68"/>
      <c r="BQ465" s="68"/>
      <c r="BR465" s="68"/>
      <c r="BS465" s="68"/>
      <c r="BT465" s="68"/>
      <c r="BU465" s="68"/>
      <c r="BV465" s="68"/>
      <c r="BW465" s="68"/>
      <c r="BX465" s="68"/>
      <c r="BY465" s="68"/>
      <c r="BZ465" s="68"/>
      <c r="CA465" s="68"/>
      <c r="CB465" s="68"/>
      <c r="CC465" s="68"/>
      <c r="CD465" s="68"/>
      <c r="CE465" s="68"/>
      <c r="CF465" s="68"/>
      <c r="CG465" s="68"/>
      <c r="CH465" s="68"/>
      <c r="CI465" s="68"/>
      <c r="CJ465" s="68"/>
      <c r="CK465" s="68"/>
      <c r="CL465" s="68"/>
      <c r="CM465" s="68"/>
      <c r="CN465" s="68"/>
      <c r="CO465" s="68"/>
      <c r="CP465" s="68"/>
      <c r="CQ465" s="68"/>
      <c r="CR465" s="68"/>
      <c r="CS465" s="68"/>
      <c r="CT465" s="68"/>
      <c r="CU465" s="68"/>
      <c r="CV465" s="68"/>
      <c r="CW465" s="68"/>
      <c r="CX465" s="68"/>
      <c r="CY465" s="68"/>
      <c r="CZ465" s="68"/>
      <c r="DA465" s="68"/>
      <c r="DB465" s="68"/>
      <c r="DC465" s="68"/>
      <c r="DD465" s="68"/>
      <c r="DE465" s="68"/>
    </row>
    <row r="466" spans="1:109" ht="18.75">
      <c r="A466" s="68"/>
      <c r="B466" s="68"/>
      <c r="C466" s="68"/>
      <c r="D466" s="68"/>
      <c r="E466" s="65"/>
      <c r="F466" s="64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5"/>
      <c r="S466" s="64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9"/>
      <c r="AK466" s="66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  <c r="BB466" s="68"/>
      <c r="BC466" s="68"/>
      <c r="BD466" s="67"/>
      <c r="BE466" s="68"/>
      <c r="BF466" s="68"/>
      <c r="BG466" s="68"/>
      <c r="BH466" s="68"/>
      <c r="BI466" s="68"/>
      <c r="BJ466" s="68"/>
      <c r="BK466" s="68"/>
      <c r="BL466" s="68"/>
      <c r="BM466" s="68"/>
      <c r="BN466" s="68"/>
      <c r="BO466" s="68"/>
      <c r="BP466" s="68"/>
      <c r="BQ466" s="68"/>
      <c r="BR466" s="68"/>
      <c r="BS466" s="68"/>
      <c r="BT466" s="68"/>
      <c r="BU466" s="68"/>
      <c r="BV466" s="68"/>
      <c r="BW466" s="68"/>
      <c r="BX466" s="68"/>
      <c r="BY466" s="68"/>
      <c r="BZ466" s="68"/>
      <c r="CA466" s="68"/>
      <c r="CB466" s="68"/>
      <c r="CC466" s="68"/>
      <c r="CD466" s="68"/>
      <c r="CE466" s="68"/>
      <c r="CF466" s="68"/>
      <c r="CG466" s="68"/>
      <c r="CH466" s="68"/>
      <c r="CI466" s="68"/>
      <c r="CJ466" s="68"/>
      <c r="CK466" s="68"/>
      <c r="CL466" s="68"/>
      <c r="CM466" s="68"/>
      <c r="CN466" s="68"/>
      <c r="CO466" s="68"/>
      <c r="CP466" s="68"/>
      <c r="CQ466" s="68"/>
      <c r="CR466" s="68"/>
      <c r="CS466" s="68"/>
      <c r="CT466" s="68"/>
      <c r="CU466" s="68"/>
      <c r="CV466" s="68"/>
      <c r="CW466" s="68"/>
      <c r="CX466" s="68"/>
      <c r="CY466" s="68"/>
      <c r="CZ466" s="68"/>
      <c r="DA466" s="68"/>
      <c r="DB466" s="68"/>
      <c r="DC466" s="68"/>
      <c r="DD466" s="68"/>
      <c r="DE466" s="68"/>
    </row>
    <row r="467" spans="1:109" ht="18.75">
      <c r="A467" s="68"/>
      <c r="B467" s="68"/>
      <c r="C467" s="68"/>
      <c r="D467" s="68"/>
      <c r="E467" s="65"/>
      <c r="F467" s="64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5"/>
      <c r="S467" s="64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9"/>
      <c r="AK467" s="66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7"/>
      <c r="BE467" s="68"/>
      <c r="BF467" s="68"/>
      <c r="BG467" s="68"/>
      <c r="BH467" s="68"/>
      <c r="BI467" s="68"/>
      <c r="BJ467" s="68"/>
      <c r="BK467" s="68"/>
      <c r="BL467" s="68"/>
      <c r="BM467" s="68"/>
      <c r="BN467" s="68"/>
      <c r="BO467" s="68"/>
      <c r="BP467" s="68"/>
      <c r="BQ467" s="68"/>
      <c r="BR467" s="68"/>
      <c r="BS467" s="68"/>
      <c r="BT467" s="68"/>
      <c r="BU467" s="68"/>
      <c r="BV467" s="68"/>
      <c r="BW467" s="68"/>
      <c r="BX467" s="68"/>
      <c r="BY467" s="68"/>
      <c r="BZ467" s="68"/>
      <c r="CA467" s="68"/>
      <c r="CB467" s="68"/>
      <c r="CC467" s="68"/>
      <c r="CD467" s="68"/>
      <c r="CE467" s="68"/>
      <c r="CF467" s="68"/>
      <c r="CG467" s="68"/>
      <c r="CH467" s="68"/>
      <c r="CI467" s="68"/>
      <c r="CJ467" s="68"/>
      <c r="CK467" s="68"/>
      <c r="CL467" s="68"/>
      <c r="CM467" s="68"/>
      <c r="CN467" s="68"/>
      <c r="CO467" s="68"/>
      <c r="CP467" s="68"/>
      <c r="CQ467" s="68"/>
      <c r="CR467" s="68"/>
      <c r="CS467" s="68"/>
      <c r="CT467" s="68"/>
      <c r="CU467" s="68"/>
      <c r="CV467" s="68"/>
      <c r="CW467" s="68"/>
      <c r="CX467" s="68"/>
      <c r="CY467" s="68"/>
      <c r="CZ467" s="68"/>
      <c r="DA467" s="68"/>
      <c r="DB467" s="68"/>
      <c r="DC467" s="68"/>
      <c r="DD467" s="68"/>
      <c r="DE467" s="68"/>
    </row>
    <row r="468" spans="1:109" ht="18.75">
      <c r="A468" s="68"/>
      <c r="B468" s="68"/>
      <c r="C468" s="68"/>
      <c r="D468" s="68"/>
      <c r="E468" s="65"/>
      <c r="F468" s="64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5"/>
      <c r="S468" s="64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9"/>
      <c r="AK468" s="66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7"/>
      <c r="BE468" s="68"/>
      <c r="BF468" s="68"/>
      <c r="BG468" s="68"/>
      <c r="BH468" s="68"/>
      <c r="BI468" s="68"/>
      <c r="BJ468" s="68"/>
      <c r="BK468" s="68"/>
      <c r="BL468" s="68"/>
      <c r="BM468" s="68"/>
      <c r="BN468" s="68"/>
      <c r="BO468" s="68"/>
      <c r="BP468" s="68"/>
      <c r="BQ468" s="68"/>
      <c r="BR468" s="68"/>
      <c r="BS468" s="68"/>
      <c r="BT468" s="68"/>
      <c r="BU468" s="68"/>
      <c r="BV468" s="68"/>
      <c r="BW468" s="68"/>
      <c r="BX468" s="68"/>
      <c r="BY468" s="68"/>
      <c r="BZ468" s="68"/>
      <c r="CA468" s="68"/>
      <c r="CB468" s="68"/>
      <c r="CC468" s="68"/>
      <c r="CD468" s="68"/>
      <c r="CE468" s="68"/>
      <c r="CF468" s="68"/>
      <c r="CG468" s="68"/>
      <c r="CH468" s="68"/>
      <c r="CI468" s="68"/>
      <c r="CJ468" s="68"/>
      <c r="CK468" s="68"/>
      <c r="CL468" s="68"/>
      <c r="CM468" s="68"/>
      <c r="CN468" s="68"/>
      <c r="CO468" s="68"/>
      <c r="CP468" s="68"/>
      <c r="CQ468" s="68"/>
      <c r="CR468" s="68"/>
      <c r="CS468" s="68"/>
      <c r="CT468" s="68"/>
      <c r="CU468" s="68"/>
      <c r="CV468" s="68"/>
      <c r="CW468" s="68"/>
      <c r="CX468" s="68"/>
      <c r="CY468" s="68"/>
      <c r="CZ468" s="68"/>
      <c r="DA468" s="68"/>
      <c r="DB468" s="68"/>
      <c r="DC468" s="68"/>
      <c r="DD468" s="68"/>
      <c r="DE468" s="68"/>
    </row>
    <row r="469" spans="1:109" ht="18.75">
      <c r="A469" s="68"/>
      <c r="B469" s="68"/>
      <c r="C469" s="68"/>
      <c r="D469" s="68"/>
      <c r="E469" s="65"/>
      <c r="F469" s="64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5"/>
      <c r="S469" s="64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9"/>
      <c r="AK469" s="66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7"/>
      <c r="BE469" s="68"/>
      <c r="BF469" s="68"/>
      <c r="BG469" s="68"/>
      <c r="BH469" s="68"/>
      <c r="BI469" s="68"/>
      <c r="BJ469" s="68"/>
      <c r="BK469" s="68"/>
      <c r="BL469" s="68"/>
      <c r="BM469" s="68"/>
      <c r="BN469" s="68"/>
      <c r="BO469" s="68"/>
      <c r="BP469" s="68"/>
      <c r="BQ469" s="68"/>
      <c r="BR469" s="68"/>
      <c r="BS469" s="68"/>
      <c r="BT469" s="68"/>
      <c r="BU469" s="68"/>
      <c r="BV469" s="68"/>
      <c r="BW469" s="68"/>
      <c r="BX469" s="68"/>
      <c r="BY469" s="68"/>
      <c r="BZ469" s="68"/>
      <c r="CA469" s="68"/>
      <c r="CB469" s="68"/>
      <c r="CC469" s="68"/>
      <c r="CD469" s="68"/>
      <c r="CE469" s="68"/>
      <c r="CF469" s="68"/>
      <c r="CG469" s="68"/>
      <c r="CH469" s="68"/>
      <c r="CI469" s="68"/>
      <c r="CJ469" s="68"/>
      <c r="CK469" s="68"/>
      <c r="CL469" s="68"/>
      <c r="CM469" s="68"/>
      <c r="CN469" s="68"/>
      <c r="CO469" s="68"/>
      <c r="CP469" s="68"/>
      <c r="CQ469" s="68"/>
      <c r="CR469" s="68"/>
      <c r="CS469" s="68"/>
      <c r="CT469" s="68"/>
      <c r="CU469" s="68"/>
      <c r="CV469" s="68"/>
      <c r="CW469" s="68"/>
      <c r="CX469" s="68"/>
      <c r="CY469" s="68"/>
      <c r="CZ469" s="68"/>
      <c r="DA469" s="68"/>
      <c r="DB469" s="68"/>
      <c r="DC469" s="68"/>
      <c r="DD469" s="68"/>
      <c r="DE469" s="68"/>
    </row>
    <row r="470" spans="1:109" ht="18.75">
      <c r="A470" s="68"/>
      <c r="B470" s="68"/>
      <c r="C470" s="68"/>
      <c r="D470" s="68"/>
      <c r="E470" s="65"/>
      <c r="F470" s="64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5"/>
      <c r="S470" s="64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9"/>
      <c r="AK470" s="66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7"/>
      <c r="BE470" s="68"/>
      <c r="BF470" s="68"/>
      <c r="BG470" s="68"/>
      <c r="BH470" s="68"/>
      <c r="BI470" s="68"/>
      <c r="BJ470" s="68"/>
      <c r="BK470" s="68"/>
      <c r="BL470" s="68"/>
      <c r="BM470" s="68"/>
      <c r="BN470" s="68"/>
      <c r="BO470" s="68"/>
      <c r="BP470" s="68"/>
      <c r="BQ470" s="68"/>
      <c r="BR470" s="68"/>
      <c r="BS470" s="68"/>
      <c r="BT470" s="68"/>
      <c r="BU470" s="68"/>
      <c r="BV470" s="68"/>
      <c r="BW470" s="68"/>
      <c r="BX470" s="68"/>
      <c r="BY470" s="68"/>
      <c r="BZ470" s="68"/>
      <c r="CA470" s="68"/>
      <c r="CB470" s="68"/>
      <c r="CC470" s="68"/>
      <c r="CD470" s="68"/>
      <c r="CE470" s="68"/>
      <c r="CF470" s="68"/>
      <c r="CG470" s="68"/>
      <c r="CH470" s="68"/>
      <c r="CI470" s="68"/>
      <c r="CJ470" s="68"/>
      <c r="CK470" s="68"/>
      <c r="CL470" s="68"/>
      <c r="CM470" s="68"/>
      <c r="CN470" s="68"/>
      <c r="CO470" s="68"/>
      <c r="CP470" s="68"/>
      <c r="CQ470" s="68"/>
      <c r="CR470" s="68"/>
      <c r="CS470" s="68"/>
      <c r="CT470" s="68"/>
      <c r="CU470" s="68"/>
      <c r="CV470" s="68"/>
      <c r="CW470" s="68"/>
      <c r="CX470" s="68"/>
      <c r="CY470" s="68"/>
      <c r="CZ470" s="68"/>
      <c r="DA470" s="68"/>
      <c r="DB470" s="68"/>
      <c r="DC470" s="68"/>
      <c r="DD470" s="68"/>
      <c r="DE470" s="68"/>
    </row>
    <row r="471" spans="1:109" ht="18.75">
      <c r="A471" s="68"/>
      <c r="B471" s="68"/>
      <c r="C471" s="68"/>
      <c r="D471" s="68"/>
      <c r="E471" s="65"/>
      <c r="F471" s="64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5"/>
      <c r="S471" s="64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9"/>
      <c r="AK471" s="66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7"/>
      <c r="BE471" s="68"/>
      <c r="BF471" s="68"/>
      <c r="BG471" s="68"/>
      <c r="BH471" s="68"/>
      <c r="BI471" s="68"/>
      <c r="BJ471" s="68"/>
      <c r="BK471" s="68"/>
      <c r="BL471" s="68"/>
      <c r="BM471" s="68"/>
      <c r="BN471" s="68"/>
      <c r="BO471" s="68"/>
      <c r="BP471" s="68"/>
      <c r="BQ471" s="68"/>
      <c r="BR471" s="68"/>
      <c r="BS471" s="68"/>
      <c r="BT471" s="68"/>
      <c r="BU471" s="68"/>
      <c r="BV471" s="68"/>
      <c r="BW471" s="68"/>
      <c r="BX471" s="68"/>
      <c r="BY471" s="68"/>
      <c r="BZ471" s="68"/>
      <c r="CA471" s="68"/>
      <c r="CB471" s="68"/>
      <c r="CC471" s="68"/>
      <c r="CD471" s="68"/>
      <c r="CE471" s="68"/>
      <c r="CF471" s="68"/>
      <c r="CG471" s="68"/>
      <c r="CH471" s="68"/>
      <c r="CI471" s="68"/>
      <c r="CJ471" s="68"/>
      <c r="CK471" s="68"/>
      <c r="CL471" s="68"/>
      <c r="CM471" s="68"/>
      <c r="CN471" s="68"/>
      <c r="CO471" s="68"/>
      <c r="CP471" s="68"/>
      <c r="CQ471" s="68"/>
      <c r="CR471" s="68"/>
      <c r="CS471" s="68"/>
      <c r="CT471" s="68"/>
      <c r="CU471" s="68"/>
      <c r="CV471" s="68"/>
      <c r="CW471" s="68"/>
      <c r="CX471" s="68"/>
      <c r="CY471" s="68"/>
      <c r="CZ471" s="68"/>
      <c r="DA471" s="68"/>
      <c r="DB471" s="68"/>
      <c r="DC471" s="68"/>
      <c r="DD471" s="68"/>
      <c r="DE471" s="68"/>
    </row>
    <row r="472" spans="1:109" ht="18.75">
      <c r="A472" s="68"/>
      <c r="B472" s="68"/>
      <c r="C472" s="68"/>
      <c r="D472" s="68"/>
      <c r="E472" s="65"/>
      <c r="F472" s="64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5"/>
      <c r="S472" s="64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9"/>
      <c r="AK472" s="66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7"/>
      <c r="BE472" s="68"/>
      <c r="BF472" s="68"/>
      <c r="BG472" s="68"/>
      <c r="BH472" s="68"/>
      <c r="BI472" s="68"/>
      <c r="BJ472" s="68"/>
      <c r="BK472" s="68"/>
      <c r="BL472" s="68"/>
      <c r="BM472" s="68"/>
      <c r="BN472" s="68"/>
      <c r="BO472" s="68"/>
      <c r="BP472" s="68"/>
      <c r="BQ472" s="68"/>
      <c r="BR472" s="68"/>
      <c r="BS472" s="68"/>
      <c r="BT472" s="68"/>
      <c r="BU472" s="68"/>
      <c r="BV472" s="68"/>
      <c r="BW472" s="68"/>
      <c r="BX472" s="68"/>
      <c r="BY472" s="68"/>
      <c r="BZ472" s="68"/>
      <c r="CA472" s="68"/>
      <c r="CB472" s="68"/>
      <c r="CC472" s="68"/>
      <c r="CD472" s="68"/>
      <c r="CE472" s="68"/>
      <c r="CF472" s="68"/>
      <c r="CG472" s="68"/>
      <c r="CH472" s="68"/>
      <c r="CI472" s="68"/>
      <c r="CJ472" s="68"/>
      <c r="CK472" s="68"/>
      <c r="CL472" s="68"/>
      <c r="CM472" s="68"/>
      <c r="CN472" s="68"/>
      <c r="CO472" s="68"/>
      <c r="CP472" s="68"/>
      <c r="CQ472" s="68"/>
      <c r="CR472" s="68"/>
      <c r="CS472" s="68"/>
      <c r="CT472" s="68"/>
      <c r="CU472" s="68"/>
      <c r="CV472" s="68"/>
      <c r="CW472" s="68"/>
      <c r="CX472" s="68"/>
      <c r="CY472" s="68"/>
      <c r="CZ472" s="68"/>
      <c r="DA472" s="68"/>
      <c r="DB472" s="68"/>
      <c r="DC472" s="68"/>
      <c r="DD472" s="68"/>
      <c r="DE472" s="68"/>
    </row>
    <row r="473" spans="1:109" ht="18.75">
      <c r="A473" s="68"/>
      <c r="B473" s="68"/>
      <c r="C473" s="68"/>
      <c r="D473" s="68"/>
      <c r="E473" s="65"/>
      <c r="F473" s="64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5"/>
      <c r="S473" s="64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9"/>
      <c r="AK473" s="66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7"/>
      <c r="BE473" s="68"/>
      <c r="BF473" s="68"/>
      <c r="BG473" s="68"/>
      <c r="BH473" s="68"/>
      <c r="BI473" s="68"/>
      <c r="BJ473" s="68"/>
      <c r="BK473" s="68"/>
      <c r="BL473" s="68"/>
      <c r="BM473" s="68"/>
      <c r="BN473" s="68"/>
      <c r="BO473" s="68"/>
      <c r="BP473" s="68"/>
      <c r="BQ473" s="68"/>
      <c r="BR473" s="68"/>
      <c r="BS473" s="68"/>
      <c r="BT473" s="68"/>
      <c r="BU473" s="68"/>
      <c r="BV473" s="68"/>
      <c r="BW473" s="68"/>
      <c r="BX473" s="68"/>
      <c r="BY473" s="68"/>
      <c r="BZ473" s="68"/>
      <c r="CA473" s="68"/>
      <c r="CB473" s="68"/>
      <c r="CC473" s="68"/>
      <c r="CD473" s="68"/>
      <c r="CE473" s="68"/>
      <c r="CF473" s="68"/>
      <c r="CG473" s="68"/>
      <c r="CH473" s="68"/>
      <c r="CI473" s="68"/>
      <c r="CJ473" s="68"/>
      <c r="CK473" s="68"/>
      <c r="CL473" s="68"/>
      <c r="CM473" s="68"/>
      <c r="CN473" s="68"/>
      <c r="CO473" s="68"/>
      <c r="CP473" s="68"/>
      <c r="CQ473" s="68"/>
      <c r="CR473" s="68"/>
      <c r="CS473" s="68"/>
      <c r="CT473" s="68"/>
      <c r="CU473" s="68"/>
      <c r="CV473" s="68"/>
      <c r="CW473" s="68"/>
      <c r="CX473" s="68"/>
      <c r="CY473" s="68"/>
      <c r="CZ473" s="68"/>
      <c r="DA473" s="68"/>
      <c r="DB473" s="68"/>
      <c r="DC473" s="68"/>
      <c r="DD473" s="68"/>
      <c r="DE473" s="68"/>
    </row>
    <row r="474" spans="1:109" ht="18.75">
      <c r="A474" s="68"/>
      <c r="B474" s="68"/>
      <c r="C474" s="68"/>
      <c r="D474" s="68"/>
      <c r="E474" s="65"/>
      <c r="F474" s="64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5"/>
      <c r="S474" s="64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9"/>
      <c r="AK474" s="66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7"/>
      <c r="BE474" s="68"/>
      <c r="BF474" s="68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8"/>
      <c r="BS474" s="68"/>
      <c r="BT474" s="68"/>
      <c r="BU474" s="68"/>
      <c r="BV474" s="68"/>
      <c r="BW474" s="68"/>
      <c r="BX474" s="68"/>
      <c r="BY474" s="68"/>
      <c r="BZ474" s="68"/>
      <c r="CA474" s="68"/>
      <c r="CB474" s="68"/>
      <c r="CC474" s="68"/>
      <c r="CD474" s="68"/>
      <c r="CE474" s="68"/>
      <c r="CF474" s="68"/>
      <c r="CG474" s="68"/>
      <c r="CH474" s="68"/>
      <c r="CI474" s="68"/>
      <c r="CJ474" s="68"/>
      <c r="CK474" s="68"/>
      <c r="CL474" s="68"/>
      <c r="CM474" s="68"/>
      <c r="CN474" s="68"/>
      <c r="CO474" s="68"/>
      <c r="CP474" s="68"/>
      <c r="CQ474" s="68"/>
      <c r="CR474" s="68"/>
      <c r="CS474" s="68"/>
      <c r="CT474" s="68"/>
      <c r="CU474" s="68"/>
      <c r="CV474" s="68"/>
      <c r="CW474" s="68"/>
      <c r="CX474" s="68"/>
      <c r="CY474" s="68"/>
      <c r="CZ474" s="68"/>
      <c r="DA474" s="68"/>
      <c r="DB474" s="68"/>
      <c r="DC474" s="68"/>
      <c r="DD474" s="68"/>
      <c r="DE474" s="68"/>
    </row>
    <row r="475" spans="1:109" ht="18.75">
      <c r="A475" s="68"/>
      <c r="B475" s="68"/>
      <c r="C475" s="68"/>
      <c r="D475" s="68"/>
      <c r="E475" s="65"/>
      <c r="F475" s="64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5"/>
      <c r="S475" s="64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9"/>
      <c r="AK475" s="66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7"/>
      <c r="BE475" s="68"/>
      <c r="BF475" s="68"/>
      <c r="BG475" s="68"/>
      <c r="BH475" s="68"/>
      <c r="BI475" s="68"/>
      <c r="BJ475" s="68"/>
      <c r="BK475" s="68"/>
      <c r="BL475" s="68"/>
      <c r="BM475" s="68"/>
      <c r="BN475" s="68"/>
      <c r="BO475" s="68"/>
      <c r="BP475" s="68"/>
      <c r="BQ475" s="68"/>
      <c r="BR475" s="68"/>
      <c r="BS475" s="68"/>
      <c r="BT475" s="68"/>
      <c r="BU475" s="68"/>
      <c r="BV475" s="68"/>
      <c r="BW475" s="68"/>
      <c r="BX475" s="68"/>
      <c r="BY475" s="68"/>
      <c r="BZ475" s="68"/>
      <c r="CA475" s="68"/>
      <c r="CB475" s="68"/>
      <c r="CC475" s="68"/>
      <c r="CD475" s="68"/>
      <c r="CE475" s="68"/>
      <c r="CF475" s="68"/>
      <c r="CG475" s="68"/>
      <c r="CH475" s="68"/>
      <c r="CI475" s="68"/>
      <c r="CJ475" s="68"/>
      <c r="CK475" s="68"/>
      <c r="CL475" s="68"/>
      <c r="CM475" s="68"/>
      <c r="CN475" s="68"/>
      <c r="CO475" s="68"/>
      <c r="CP475" s="68"/>
      <c r="CQ475" s="68"/>
      <c r="CR475" s="68"/>
      <c r="CS475" s="68"/>
      <c r="CT475" s="68"/>
      <c r="CU475" s="68"/>
      <c r="CV475" s="68"/>
      <c r="CW475" s="68"/>
      <c r="CX475" s="68"/>
      <c r="CY475" s="68"/>
      <c r="CZ475" s="68"/>
      <c r="DA475" s="68"/>
      <c r="DB475" s="68"/>
      <c r="DC475" s="68"/>
      <c r="DD475" s="68"/>
      <c r="DE475" s="68"/>
    </row>
    <row r="476" spans="1:109" ht="18.75">
      <c r="A476" s="68"/>
      <c r="B476" s="68"/>
      <c r="C476" s="68"/>
      <c r="D476" s="68"/>
      <c r="E476" s="65"/>
      <c r="F476" s="64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5"/>
      <c r="S476" s="64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9"/>
      <c r="AK476" s="66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7"/>
      <c r="BE476" s="68"/>
      <c r="BF476" s="68"/>
      <c r="BG476" s="68"/>
      <c r="BH476" s="68"/>
      <c r="BI476" s="68"/>
      <c r="BJ476" s="68"/>
      <c r="BK476" s="68"/>
      <c r="BL476" s="68"/>
      <c r="BM476" s="68"/>
      <c r="BN476" s="68"/>
      <c r="BO476" s="68"/>
      <c r="BP476" s="68"/>
      <c r="BQ476" s="68"/>
      <c r="BR476" s="68"/>
      <c r="BS476" s="68"/>
      <c r="BT476" s="68"/>
      <c r="BU476" s="68"/>
      <c r="BV476" s="68"/>
      <c r="BW476" s="68"/>
      <c r="BX476" s="68"/>
      <c r="BY476" s="68"/>
      <c r="BZ476" s="68"/>
      <c r="CA476" s="68"/>
      <c r="CB476" s="68"/>
      <c r="CC476" s="68"/>
      <c r="CD476" s="68"/>
      <c r="CE476" s="68"/>
      <c r="CF476" s="68"/>
      <c r="CG476" s="68"/>
      <c r="CH476" s="68"/>
      <c r="CI476" s="68"/>
      <c r="CJ476" s="68"/>
      <c r="CK476" s="68"/>
      <c r="CL476" s="68"/>
      <c r="CM476" s="68"/>
      <c r="CN476" s="68"/>
      <c r="CO476" s="68"/>
      <c r="CP476" s="68"/>
      <c r="CQ476" s="68"/>
      <c r="CR476" s="68"/>
      <c r="CS476" s="68"/>
      <c r="CT476" s="68"/>
      <c r="CU476" s="68"/>
      <c r="CV476" s="68"/>
      <c r="CW476" s="68"/>
      <c r="CX476" s="68"/>
      <c r="CY476" s="68"/>
      <c r="CZ476" s="68"/>
      <c r="DA476" s="68"/>
      <c r="DB476" s="68"/>
      <c r="DC476" s="68"/>
      <c r="DD476" s="68"/>
      <c r="DE476" s="68"/>
    </row>
    <row r="477" spans="1:109" ht="18.75">
      <c r="A477" s="68"/>
      <c r="B477" s="68"/>
      <c r="C477" s="68"/>
      <c r="D477" s="68"/>
      <c r="E477" s="65"/>
      <c r="F477" s="64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5"/>
      <c r="S477" s="64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9"/>
      <c r="AK477" s="66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  <c r="BB477" s="68"/>
      <c r="BC477" s="68"/>
      <c r="BD477" s="67"/>
      <c r="BE477" s="68"/>
      <c r="BF477" s="68"/>
      <c r="BG477" s="68"/>
      <c r="BH477" s="68"/>
      <c r="BI477" s="68"/>
      <c r="BJ477" s="68"/>
      <c r="BK477" s="68"/>
      <c r="BL477" s="68"/>
      <c r="BM477" s="68"/>
      <c r="BN477" s="68"/>
      <c r="BO477" s="68"/>
      <c r="BP477" s="68"/>
      <c r="BQ477" s="68"/>
      <c r="BR477" s="68"/>
      <c r="BS477" s="68"/>
      <c r="BT477" s="68"/>
      <c r="BU477" s="68"/>
      <c r="BV477" s="68"/>
      <c r="BW477" s="68"/>
      <c r="BX477" s="68"/>
      <c r="BY477" s="68"/>
      <c r="BZ477" s="68"/>
      <c r="CA477" s="68"/>
      <c r="CB477" s="68"/>
      <c r="CC477" s="68"/>
      <c r="CD477" s="68"/>
      <c r="CE477" s="68"/>
      <c r="CF477" s="68"/>
      <c r="CG477" s="68"/>
      <c r="CH477" s="68"/>
      <c r="CI477" s="68"/>
      <c r="CJ477" s="68"/>
      <c r="CK477" s="68"/>
      <c r="CL477" s="68"/>
      <c r="CM477" s="68"/>
      <c r="CN477" s="68"/>
      <c r="CO477" s="68"/>
      <c r="CP477" s="68"/>
      <c r="CQ477" s="68"/>
      <c r="CR477" s="68"/>
      <c r="CS477" s="68"/>
      <c r="CT477" s="68"/>
      <c r="CU477" s="68"/>
      <c r="CV477" s="68"/>
      <c r="CW477" s="68"/>
      <c r="CX477" s="68"/>
      <c r="CY477" s="68"/>
      <c r="CZ477" s="68"/>
      <c r="DA477" s="68"/>
      <c r="DB477" s="68"/>
      <c r="DC477" s="68"/>
      <c r="DD477" s="68"/>
      <c r="DE477" s="68"/>
    </row>
    <row r="478" spans="1:109" ht="18.75">
      <c r="A478" s="68"/>
      <c r="B478" s="68"/>
      <c r="C478" s="68"/>
      <c r="D478" s="68"/>
      <c r="E478" s="65"/>
      <c r="F478" s="64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5"/>
      <c r="S478" s="64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9"/>
      <c r="AK478" s="66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7"/>
      <c r="BE478" s="68"/>
      <c r="BF478" s="68"/>
      <c r="BG478" s="68"/>
      <c r="BH478" s="68"/>
      <c r="BI478" s="68"/>
      <c r="BJ478" s="68"/>
      <c r="BK478" s="68"/>
      <c r="BL478" s="68"/>
      <c r="BM478" s="68"/>
      <c r="BN478" s="68"/>
      <c r="BO478" s="68"/>
      <c r="BP478" s="68"/>
      <c r="BQ478" s="68"/>
      <c r="BR478" s="68"/>
      <c r="BS478" s="68"/>
      <c r="BT478" s="68"/>
      <c r="BU478" s="68"/>
      <c r="BV478" s="68"/>
      <c r="BW478" s="68"/>
      <c r="BX478" s="68"/>
      <c r="BY478" s="68"/>
      <c r="BZ478" s="68"/>
      <c r="CA478" s="68"/>
      <c r="CB478" s="68"/>
      <c r="CC478" s="68"/>
      <c r="CD478" s="68"/>
      <c r="CE478" s="68"/>
      <c r="CF478" s="68"/>
      <c r="CG478" s="68"/>
      <c r="CH478" s="68"/>
      <c r="CI478" s="68"/>
      <c r="CJ478" s="68"/>
      <c r="CK478" s="68"/>
      <c r="CL478" s="68"/>
      <c r="CM478" s="68"/>
      <c r="CN478" s="68"/>
      <c r="CO478" s="68"/>
      <c r="CP478" s="68"/>
      <c r="CQ478" s="68"/>
      <c r="CR478" s="68"/>
      <c r="CS478" s="68"/>
      <c r="CT478" s="68"/>
      <c r="CU478" s="68"/>
      <c r="CV478" s="68"/>
      <c r="CW478" s="68"/>
      <c r="CX478" s="68"/>
      <c r="CY478" s="68"/>
      <c r="CZ478" s="68"/>
      <c r="DA478" s="68"/>
      <c r="DB478" s="68"/>
      <c r="DC478" s="68"/>
      <c r="DD478" s="68"/>
      <c r="DE478" s="68"/>
    </row>
    <row r="479" spans="1:109" ht="18.75">
      <c r="A479" s="68"/>
      <c r="B479" s="68"/>
      <c r="C479" s="68"/>
      <c r="D479" s="68"/>
      <c r="E479" s="65"/>
      <c r="F479" s="64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5"/>
      <c r="S479" s="64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9"/>
      <c r="AK479" s="66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7"/>
      <c r="BE479" s="68"/>
      <c r="BF479" s="68"/>
      <c r="BG479" s="68"/>
      <c r="BH479" s="68"/>
      <c r="BI479" s="68"/>
      <c r="BJ479" s="68"/>
      <c r="BK479" s="68"/>
      <c r="BL479" s="68"/>
      <c r="BM479" s="68"/>
      <c r="BN479" s="68"/>
      <c r="BO479" s="68"/>
      <c r="BP479" s="68"/>
      <c r="BQ479" s="68"/>
      <c r="BR479" s="68"/>
      <c r="BS479" s="68"/>
      <c r="BT479" s="68"/>
      <c r="BU479" s="68"/>
      <c r="BV479" s="68"/>
      <c r="BW479" s="68"/>
      <c r="BX479" s="68"/>
      <c r="BY479" s="68"/>
      <c r="BZ479" s="68"/>
      <c r="CA479" s="68"/>
      <c r="CB479" s="68"/>
      <c r="CC479" s="68"/>
      <c r="CD479" s="68"/>
      <c r="CE479" s="68"/>
      <c r="CF479" s="68"/>
      <c r="CG479" s="68"/>
      <c r="CH479" s="68"/>
      <c r="CI479" s="68"/>
      <c r="CJ479" s="68"/>
      <c r="CK479" s="68"/>
      <c r="CL479" s="68"/>
      <c r="CM479" s="68"/>
      <c r="CN479" s="68"/>
      <c r="CO479" s="68"/>
      <c r="CP479" s="68"/>
      <c r="CQ479" s="68"/>
      <c r="CR479" s="68"/>
      <c r="CS479" s="68"/>
      <c r="CT479" s="68"/>
      <c r="CU479" s="68"/>
      <c r="CV479" s="68"/>
      <c r="CW479" s="68"/>
      <c r="CX479" s="68"/>
      <c r="CY479" s="68"/>
      <c r="CZ479" s="68"/>
      <c r="DA479" s="68"/>
      <c r="DB479" s="68"/>
      <c r="DC479" s="68"/>
      <c r="DD479" s="68"/>
      <c r="DE479" s="68"/>
    </row>
    <row r="480" spans="1:109" ht="18.75">
      <c r="A480" s="68"/>
      <c r="B480" s="68"/>
      <c r="C480" s="68"/>
      <c r="D480" s="68"/>
      <c r="E480" s="65"/>
      <c r="F480" s="64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5"/>
      <c r="S480" s="64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9"/>
      <c r="AK480" s="66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7"/>
      <c r="BE480" s="68"/>
      <c r="BF480" s="68"/>
      <c r="BG480" s="68"/>
      <c r="BH480" s="68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68"/>
      <c r="BU480" s="68"/>
      <c r="BV480" s="68"/>
      <c r="BW480" s="68"/>
      <c r="BX480" s="68"/>
      <c r="BY480" s="68"/>
      <c r="BZ480" s="68"/>
      <c r="CA480" s="68"/>
      <c r="CB480" s="68"/>
      <c r="CC480" s="68"/>
      <c r="CD480" s="68"/>
      <c r="CE480" s="68"/>
      <c r="CF480" s="68"/>
      <c r="CG480" s="68"/>
      <c r="CH480" s="68"/>
      <c r="CI480" s="68"/>
      <c r="CJ480" s="68"/>
      <c r="CK480" s="68"/>
      <c r="CL480" s="68"/>
      <c r="CM480" s="68"/>
      <c r="CN480" s="68"/>
      <c r="CO480" s="68"/>
      <c r="CP480" s="68"/>
      <c r="CQ480" s="68"/>
      <c r="CR480" s="68"/>
      <c r="CS480" s="68"/>
      <c r="CT480" s="68"/>
      <c r="CU480" s="68"/>
      <c r="CV480" s="68"/>
      <c r="CW480" s="68"/>
      <c r="CX480" s="68"/>
      <c r="CY480" s="68"/>
      <c r="CZ480" s="68"/>
      <c r="DA480" s="68"/>
      <c r="DB480" s="68"/>
      <c r="DC480" s="68"/>
      <c r="DD480" s="68"/>
      <c r="DE480" s="68"/>
    </row>
    <row r="481" spans="1:109" ht="18.75">
      <c r="A481" s="68"/>
      <c r="B481" s="68"/>
      <c r="C481" s="68"/>
      <c r="D481" s="68"/>
      <c r="E481" s="65"/>
      <c r="F481" s="64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5"/>
      <c r="S481" s="64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9"/>
      <c r="AK481" s="66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7"/>
      <c r="BE481" s="68"/>
      <c r="BF481" s="68"/>
      <c r="BG481" s="68"/>
      <c r="BH481" s="68"/>
      <c r="BI481" s="68"/>
      <c r="BJ481" s="68"/>
      <c r="BK481" s="68"/>
      <c r="BL481" s="68"/>
      <c r="BM481" s="68"/>
      <c r="BN481" s="68"/>
      <c r="BO481" s="68"/>
      <c r="BP481" s="68"/>
      <c r="BQ481" s="68"/>
      <c r="BR481" s="68"/>
      <c r="BS481" s="68"/>
      <c r="BT481" s="68"/>
      <c r="BU481" s="68"/>
      <c r="BV481" s="68"/>
      <c r="BW481" s="68"/>
      <c r="BX481" s="68"/>
      <c r="BY481" s="68"/>
      <c r="BZ481" s="68"/>
      <c r="CA481" s="68"/>
      <c r="CB481" s="68"/>
      <c r="CC481" s="68"/>
      <c r="CD481" s="68"/>
      <c r="CE481" s="68"/>
      <c r="CF481" s="68"/>
      <c r="CG481" s="68"/>
      <c r="CH481" s="68"/>
      <c r="CI481" s="68"/>
      <c r="CJ481" s="68"/>
      <c r="CK481" s="68"/>
      <c r="CL481" s="68"/>
      <c r="CM481" s="68"/>
      <c r="CN481" s="68"/>
      <c r="CO481" s="68"/>
      <c r="CP481" s="68"/>
      <c r="CQ481" s="68"/>
      <c r="CR481" s="68"/>
      <c r="CS481" s="68"/>
      <c r="CT481" s="68"/>
      <c r="CU481" s="68"/>
      <c r="CV481" s="68"/>
      <c r="CW481" s="68"/>
      <c r="CX481" s="68"/>
      <c r="CY481" s="68"/>
      <c r="CZ481" s="68"/>
      <c r="DA481" s="68"/>
      <c r="DB481" s="68"/>
      <c r="DC481" s="68"/>
      <c r="DD481" s="68"/>
      <c r="DE481" s="68"/>
    </row>
    <row r="482" spans="1:109" ht="18.75">
      <c r="A482" s="68"/>
      <c r="B482" s="68"/>
      <c r="C482" s="68"/>
      <c r="D482" s="68"/>
      <c r="E482" s="65"/>
      <c r="F482" s="64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5"/>
      <c r="S482" s="64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9"/>
      <c r="AK482" s="66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7"/>
      <c r="BE482" s="68"/>
      <c r="BF482" s="68"/>
      <c r="BG482" s="68"/>
      <c r="BH482" s="68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68"/>
      <c r="BU482" s="68"/>
      <c r="BV482" s="68"/>
      <c r="BW482" s="68"/>
      <c r="BX482" s="68"/>
      <c r="BY482" s="68"/>
      <c r="BZ482" s="68"/>
      <c r="CA482" s="68"/>
      <c r="CB482" s="68"/>
      <c r="CC482" s="68"/>
      <c r="CD482" s="68"/>
      <c r="CE482" s="68"/>
      <c r="CF482" s="68"/>
      <c r="CG482" s="68"/>
      <c r="CH482" s="68"/>
      <c r="CI482" s="68"/>
      <c r="CJ482" s="68"/>
      <c r="CK482" s="68"/>
      <c r="CL482" s="68"/>
      <c r="CM482" s="68"/>
      <c r="CN482" s="68"/>
      <c r="CO482" s="68"/>
      <c r="CP482" s="68"/>
      <c r="CQ482" s="68"/>
      <c r="CR482" s="68"/>
      <c r="CS482" s="68"/>
      <c r="CT482" s="68"/>
      <c r="CU482" s="68"/>
      <c r="CV482" s="68"/>
      <c r="CW482" s="68"/>
      <c r="CX482" s="68"/>
      <c r="CY482" s="68"/>
      <c r="CZ482" s="68"/>
      <c r="DA482" s="68"/>
      <c r="DB482" s="68"/>
      <c r="DC482" s="68"/>
      <c r="DD482" s="68"/>
      <c r="DE482" s="68"/>
    </row>
    <row r="483" spans="1:109" ht="18.75">
      <c r="A483" s="68"/>
      <c r="B483" s="68"/>
      <c r="C483" s="68"/>
      <c r="D483" s="68"/>
      <c r="E483" s="65"/>
      <c r="F483" s="64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5"/>
      <c r="S483" s="64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9"/>
      <c r="AK483" s="66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7"/>
      <c r="BE483" s="68"/>
      <c r="BF483" s="68"/>
      <c r="BG483" s="68"/>
      <c r="BH483" s="68"/>
      <c r="BI483" s="68"/>
      <c r="BJ483" s="68"/>
      <c r="BK483" s="68"/>
      <c r="BL483" s="68"/>
      <c r="BM483" s="68"/>
      <c r="BN483" s="68"/>
      <c r="BO483" s="68"/>
      <c r="BP483" s="68"/>
      <c r="BQ483" s="68"/>
      <c r="BR483" s="68"/>
      <c r="BS483" s="68"/>
      <c r="BT483" s="68"/>
      <c r="BU483" s="68"/>
      <c r="BV483" s="68"/>
      <c r="BW483" s="68"/>
      <c r="BX483" s="68"/>
      <c r="BY483" s="68"/>
      <c r="BZ483" s="68"/>
      <c r="CA483" s="68"/>
      <c r="CB483" s="68"/>
      <c r="CC483" s="68"/>
      <c r="CD483" s="68"/>
      <c r="CE483" s="68"/>
      <c r="CF483" s="68"/>
      <c r="CG483" s="68"/>
      <c r="CH483" s="68"/>
      <c r="CI483" s="68"/>
      <c r="CJ483" s="68"/>
      <c r="CK483" s="68"/>
      <c r="CL483" s="68"/>
      <c r="CM483" s="68"/>
      <c r="CN483" s="68"/>
      <c r="CO483" s="68"/>
      <c r="CP483" s="68"/>
      <c r="CQ483" s="68"/>
      <c r="CR483" s="68"/>
      <c r="CS483" s="68"/>
      <c r="CT483" s="68"/>
      <c r="CU483" s="68"/>
      <c r="CV483" s="68"/>
      <c r="CW483" s="68"/>
      <c r="CX483" s="68"/>
      <c r="CY483" s="68"/>
      <c r="CZ483" s="68"/>
      <c r="DA483" s="68"/>
      <c r="DB483" s="68"/>
      <c r="DC483" s="68"/>
      <c r="DD483" s="68"/>
      <c r="DE483" s="68"/>
    </row>
    <row r="484" spans="1:109" ht="18.75">
      <c r="A484" s="68"/>
      <c r="B484" s="68"/>
      <c r="C484" s="68"/>
      <c r="D484" s="68"/>
      <c r="E484" s="65"/>
      <c r="F484" s="64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5"/>
      <c r="S484" s="64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9"/>
      <c r="AK484" s="66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7"/>
      <c r="BE484" s="68"/>
      <c r="BF484" s="68"/>
      <c r="BG484" s="68"/>
      <c r="BH484" s="68"/>
      <c r="BI484" s="68"/>
      <c r="BJ484" s="68"/>
      <c r="BK484" s="68"/>
      <c r="BL484" s="68"/>
      <c r="BM484" s="68"/>
      <c r="BN484" s="68"/>
      <c r="BO484" s="68"/>
      <c r="BP484" s="68"/>
      <c r="BQ484" s="68"/>
      <c r="BR484" s="68"/>
      <c r="BS484" s="68"/>
      <c r="BT484" s="68"/>
      <c r="BU484" s="68"/>
      <c r="BV484" s="68"/>
      <c r="BW484" s="68"/>
      <c r="BX484" s="68"/>
      <c r="BY484" s="68"/>
      <c r="BZ484" s="68"/>
      <c r="CA484" s="68"/>
      <c r="CB484" s="68"/>
      <c r="CC484" s="68"/>
      <c r="CD484" s="68"/>
      <c r="CE484" s="68"/>
      <c r="CF484" s="68"/>
      <c r="CG484" s="68"/>
      <c r="CH484" s="68"/>
      <c r="CI484" s="68"/>
      <c r="CJ484" s="68"/>
      <c r="CK484" s="68"/>
      <c r="CL484" s="68"/>
      <c r="CM484" s="68"/>
      <c r="CN484" s="68"/>
      <c r="CO484" s="68"/>
      <c r="CP484" s="68"/>
      <c r="CQ484" s="68"/>
      <c r="CR484" s="68"/>
      <c r="CS484" s="68"/>
      <c r="CT484" s="68"/>
      <c r="CU484" s="68"/>
      <c r="CV484" s="68"/>
      <c r="CW484" s="68"/>
      <c r="CX484" s="68"/>
      <c r="CY484" s="68"/>
      <c r="CZ484" s="68"/>
      <c r="DA484" s="68"/>
      <c r="DB484" s="68"/>
      <c r="DC484" s="68"/>
      <c r="DD484" s="68"/>
      <c r="DE484" s="68"/>
    </row>
    <row r="485" spans="1:109" ht="18.75">
      <c r="A485" s="68"/>
      <c r="B485" s="68"/>
      <c r="C485" s="68"/>
      <c r="D485" s="68"/>
      <c r="E485" s="65"/>
      <c r="F485" s="64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5"/>
      <c r="S485" s="64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9"/>
      <c r="AK485" s="66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7"/>
      <c r="BE485" s="68"/>
      <c r="BF485" s="68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8"/>
      <c r="BS485" s="68"/>
      <c r="BT485" s="68"/>
      <c r="BU485" s="68"/>
      <c r="BV485" s="68"/>
      <c r="BW485" s="68"/>
      <c r="BX485" s="68"/>
      <c r="BY485" s="68"/>
      <c r="BZ485" s="68"/>
      <c r="CA485" s="68"/>
      <c r="CB485" s="68"/>
      <c r="CC485" s="68"/>
      <c r="CD485" s="68"/>
      <c r="CE485" s="68"/>
      <c r="CF485" s="68"/>
      <c r="CG485" s="68"/>
      <c r="CH485" s="68"/>
      <c r="CI485" s="68"/>
      <c r="CJ485" s="68"/>
      <c r="CK485" s="68"/>
      <c r="CL485" s="68"/>
      <c r="CM485" s="68"/>
      <c r="CN485" s="68"/>
      <c r="CO485" s="68"/>
      <c r="CP485" s="68"/>
      <c r="CQ485" s="68"/>
      <c r="CR485" s="68"/>
      <c r="CS485" s="68"/>
      <c r="CT485" s="68"/>
      <c r="CU485" s="68"/>
      <c r="CV485" s="68"/>
      <c r="CW485" s="68"/>
      <c r="CX485" s="68"/>
      <c r="CY485" s="68"/>
      <c r="CZ485" s="68"/>
      <c r="DA485" s="68"/>
      <c r="DB485" s="68"/>
      <c r="DC485" s="68"/>
      <c r="DD485" s="68"/>
      <c r="DE485" s="68"/>
    </row>
    <row r="486" spans="1:109" ht="18.75">
      <c r="A486" s="68"/>
      <c r="B486" s="68"/>
      <c r="C486" s="68"/>
      <c r="D486" s="68"/>
      <c r="E486" s="65"/>
      <c r="F486" s="64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5"/>
      <c r="S486" s="64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9"/>
      <c r="AK486" s="66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7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  <c r="BZ486" s="68"/>
      <c r="CA486" s="68"/>
      <c r="CB486" s="68"/>
      <c r="CC486" s="68"/>
      <c r="CD486" s="68"/>
      <c r="CE486" s="68"/>
      <c r="CF486" s="68"/>
      <c r="CG486" s="68"/>
      <c r="CH486" s="68"/>
      <c r="CI486" s="68"/>
      <c r="CJ486" s="68"/>
      <c r="CK486" s="68"/>
      <c r="CL486" s="68"/>
      <c r="CM486" s="68"/>
      <c r="CN486" s="68"/>
      <c r="CO486" s="68"/>
      <c r="CP486" s="68"/>
      <c r="CQ486" s="68"/>
      <c r="CR486" s="68"/>
      <c r="CS486" s="68"/>
      <c r="CT486" s="68"/>
      <c r="CU486" s="68"/>
      <c r="CV486" s="68"/>
      <c r="CW486" s="68"/>
      <c r="CX486" s="68"/>
      <c r="CY486" s="68"/>
      <c r="CZ486" s="68"/>
      <c r="DA486" s="68"/>
      <c r="DB486" s="68"/>
      <c r="DC486" s="68"/>
      <c r="DD486" s="68"/>
      <c r="DE486" s="68"/>
    </row>
    <row r="487" spans="1:109" ht="18.75">
      <c r="A487" s="68"/>
      <c r="B487" s="68"/>
      <c r="C487" s="68"/>
      <c r="D487" s="68"/>
      <c r="E487" s="65"/>
      <c r="F487" s="64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5"/>
      <c r="S487" s="64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9"/>
      <c r="AK487" s="66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7"/>
      <c r="BE487" s="68"/>
      <c r="BF487" s="68"/>
      <c r="BG487" s="68"/>
      <c r="BH487" s="68"/>
      <c r="BI487" s="68"/>
      <c r="BJ487" s="68"/>
      <c r="BK487" s="68"/>
      <c r="BL487" s="68"/>
      <c r="BM487" s="68"/>
      <c r="BN487" s="68"/>
      <c r="BO487" s="68"/>
      <c r="BP487" s="68"/>
      <c r="BQ487" s="68"/>
      <c r="BR487" s="68"/>
      <c r="BS487" s="68"/>
      <c r="BT487" s="68"/>
      <c r="BU487" s="68"/>
      <c r="BV487" s="68"/>
      <c r="BW487" s="68"/>
      <c r="BX487" s="68"/>
      <c r="BY487" s="68"/>
      <c r="BZ487" s="68"/>
      <c r="CA487" s="68"/>
      <c r="CB487" s="68"/>
      <c r="CC487" s="68"/>
      <c r="CD487" s="68"/>
      <c r="CE487" s="68"/>
      <c r="CF487" s="68"/>
      <c r="CG487" s="68"/>
      <c r="CH487" s="68"/>
      <c r="CI487" s="68"/>
      <c r="CJ487" s="68"/>
      <c r="CK487" s="68"/>
      <c r="CL487" s="68"/>
      <c r="CM487" s="68"/>
      <c r="CN487" s="68"/>
      <c r="CO487" s="68"/>
      <c r="CP487" s="68"/>
      <c r="CQ487" s="68"/>
      <c r="CR487" s="68"/>
      <c r="CS487" s="68"/>
      <c r="CT487" s="68"/>
      <c r="CU487" s="68"/>
      <c r="CV487" s="68"/>
      <c r="CW487" s="68"/>
      <c r="CX487" s="68"/>
      <c r="CY487" s="68"/>
      <c r="CZ487" s="68"/>
      <c r="DA487" s="68"/>
      <c r="DB487" s="68"/>
      <c r="DC487" s="68"/>
      <c r="DD487" s="68"/>
      <c r="DE487" s="68"/>
    </row>
    <row r="488" spans="1:109" ht="18.75">
      <c r="A488" s="68"/>
      <c r="B488" s="68"/>
      <c r="C488" s="68"/>
      <c r="D488" s="68"/>
      <c r="E488" s="65"/>
      <c r="F488" s="64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5"/>
      <c r="S488" s="64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9"/>
      <c r="AK488" s="66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7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68"/>
      <c r="BU488" s="68"/>
      <c r="BV488" s="68"/>
      <c r="BW488" s="68"/>
      <c r="BX488" s="68"/>
      <c r="BY488" s="68"/>
      <c r="BZ488" s="68"/>
      <c r="CA488" s="68"/>
      <c r="CB488" s="68"/>
      <c r="CC488" s="68"/>
      <c r="CD488" s="68"/>
      <c r="CE488" s="68"/>
      <c r="CF488" s="68"/>
      <c r="CG488" s="68"/>
      <c r="CH488" s="68"/>
      <c r="CI488" s="68"/>
      <c r="CJ488" s="68"/>
      <c r="CK488" s="68"/>
      <c r="CL488" s="68"/>
      <c r="CM488" s="68"/>
      <c r="CN488" s="68"/>
      <c r="CO488" s="68"/>
      <c r="CP488" s="68"/>
      <c r="CQ488" s="68"/>
      <c r="CR488" s="68"/>
      <c r="CS488" s="68"/>
      <c r="CT488" s="68"/>
      <c r="CU488" s="68"/>
      <c r="CV488" s="68"/>
      <c r="CW488" s="68"/>
      <c r="CX488" s="68"/>
      <c r="CY488" s="68"/>
      <c r="CZ488" s="68"/>
      <c r="DA488" s="68"/>
      <c r="DB488" s="68"/>
      <c r="DC488" s="68"/>
      <c r="DD488" s="68"/>
      <c r="DE488" s="68"/>
    </row>
    <row r="489" spans="1:109" ht="18.75">
      <c r="A489" s="68"/>
      <c r="B489" s="68"/>
      <c r="C489" s="68"/>
      <c r="D489" s="68"/>
      <c r="E489" s="65"/>
      <c r="F489" s="64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5"/>
      <c r="S489" s="64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9"/>
      <c r="AK489" s="66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7"/>
      <c r="BE489" s="68"/>
      <c r="BF489" s="68"/>
      <c r="BG489" s="68"/>
      <c r="BH489" s="68"/>
      <c r="BI489" s="68"/>
      <c r="BJ489" s="68"/>
      <c r="BK489" s="68"/>
      <c r="BL489" s="68"/>
      <c r="BM489" s="68"/>
      <c r="BN489" s="68"/>
      <c r="BO489" s="68"/>
      <c r="BP489" s="68"/>
      <c r="BQ489" s="68"/>
      <c r="BR489" s="68"/>
      <c r="BS489" s="68"/>
      <c r="BT489" s="68"/>
      <c r="BU489" s="68"/>
      <c r="BV489" s="68"/>
      <c r="BW489" s="68"/>
      <c r="BX489" s="68"/>
      <c r="BY489" s="68"/>
      <c r="BZ489" s="68"/>
      <c r="CA489" s="68"/>
      <c r="CB489" s="68"/>
      <c r="CC489" s="68"/>
      <c r="CD489" s="68"/>
      <c r="CE489" s="68"/>
      <c r="CF489" s="68"/>
      <c r="CG489" s="68"/>
      <c r="CH489" s="68"/>
      <c r="CI489" s="68"/>
      <c r="CJ489" s="68"/>
      <c r="CK489" s="68"/>
      <c r="CL489" s="68"/>
      <c r="CM489" s="68"/>
      <c r="CN489" s="68"/>
      <c r="CO489" s="68"/>
      <c r="CP489" s="68"/>
      <c r="CQ489" s="68"/>
      <c r="CR489" s="68"/>
      <c r="CS489" s="68"/>
      <c r="CT489" s="68"/>
      <c r="CU489" s="68"/>
      <c r="CV489" s="68"/>
      <c r="CW489" s="68"/>
      <c r="CX489" s="68"/>
      <c r="CY489" s="68"/>
      <c r="CZ489" s="68"/>
      <c r="DA489" s="68"/>
      <c r="DB489" s="68"/>
      <c r="DC489" s="68"/>
      <c r="DD489" s="68"/>
      <c r="DE489" s="68"/>
    </row>
    <row r="490" spans="1:109" ht="18.75">
      <c r="A490" s="68"/>
      <c r="B490" s="68"/>
      <c r="C490" s="68"/>
      <c r="D490" s="68"/>
      <c r="E490" s="65"/>
      <c r="F490" s="64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5"/>
      <c r="S490" s="64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9"/>
      <c r="AK490" s="66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7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68"/>
      <c r="BU490" s="68"/>
      <c r="BV490" s="68"/>
      <c r="BW490" s="68"/>
      <c r="BX490" s="68"/>
      <c r="BY490" s="68"/>
      <c r="BZ490" s="68"/>
      <c r="CA490" s="68"/>
      <c r="CB490" s="68"/>
      <c r="CC490" s="68"/>
      <c r="CD490" s="68"/>
      <c r="CE490" s="68"/>
      <c r="CF490" s="68"/>
      <c r="CG490" s="68"/>
      <c r="CH490" s="68"/>
      <c r="CI490" s="68"/>
      <c r="CJ490" s="68"/>
      <c r="CK490" s="68"/>
      <c r="CL490" s="68"/>
      <c r="CM490" s="68"/>
      <c r="CN490" s="68"/>
      <c r="CO490" s="68"/>
      <c r="CP490" s="68"/>
      <c r="CQ490" s="68"/>
      <c r="CR490" s="68"/>
      <c r="CS490" s="68"/>
      <c r="CT490" s="68"/>
      <c r="CU490" s="68"/>
      <c r="CV490" s="68"/>
      <c r="CW490" s="68"/>
      <c r="CX490" s="68"/>
      <c r="CY490" s="68"/>
      <c r="CZ490" s="68"/>
      <c r="DA490" s="68"/>
      <c r="DB490" s="68"/>
      <c r="DC490" s="68"/>
      <c r="DD490" s="68"/>
      <c r="DE490" s="68"/>
    </row>
    <row r="491" spans="1:109" ht="18.75">
      <c r="A491" s="68"/>
      <c r="B491" s="68"/>
      <c r="C491" s="68"/>
      <c r="D491" s="68"/>
      <c r="E491" s="65"/>
      <c r="F491" s="64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5"/>
      <c r="S491" s="64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9"/>
      <c r="AK491" s="66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D491" s="67"/>
      <c r="BE491" s="68"/>
      <c r="BF491" s="68"/>
      <c r="BG491" s="68"/>
      <c r="BH491" s="68"/>
      <c r="BI491" s="68"/>
      <c r="BJ491" s="68"/>
      <c r="BK491" s="68"/>
      <c r="BL491" s="68"/>
      <c r="BM491" s="68"/>
      <c r="BN491" s="68"/>
      <c r="BO491" s="68"/>
      <c r="BP491" s="68"/>
      <c r="BQ491" s="68"/>
      <c r="BR491" s="68"/>
      <c r="BS491" s="68"/>
      <c r="BT491" s="68"/>
      <c r="BU491" s="68"/>
      <c r="BV491" s="68"/>
      <c r="BW491" s="68"/>
      <c r="BX491" s="68"/>
      <c r="BY491" s="68"/>
      <c r="BZ491" s="68"/>
      <c r="CA491" s="68"/>
      <c r="CB491" s="68"/>
      <c r="CC491" s="68"/>
      <c r="CD491" s="68"/>
      <c r="CE491" s="68"/>
      <c r="CF491" s="68"/>
      <c r="CG491" s="68"/>
      <c r="CH491" s="68"/>
      <c r="CI491" s="68"/>
      <c r="CJ491" s="68"/>
      <c r="CK491" s="68"/>
      <c r="CL491" s="68"/>
      <c r="CM491" s="68"/>
      <c r="CN491" s="68"/>
      <c r="CO491" s="68"/>
      <c r="CP491" s="68"/>
      <c r="CQ491" s="68"/>
      <c r="CR491" s="68"/>
      <c r="CS491" s="68"/>
      <c r="CT491" s="68"/>
      <c r="CU491" s="68"/>
      <c r="CV491" s="68"/>
      <c r="CW491" s="68"/>
      <c r="CX491" s="68"/>
      <c r="CY491" s="68"/>
      <c r="CZ491" s="68"/>
      <c r="DA491" s="68"/>
      <c r="DB491" s="68"/>
      <c r="DC491" s="68"/>
      <c r="DD491" s="68"/>
      <c r="DE491" s="68"/>
    </row>
    <row r="492" spans="1:109" ht="18.75">
      <c r="A492" s="68"/>
      <c r="B492" s="68"/>
      <c r="C492" s="68"/>
      <c r="D492" s="68"/>
      <c r="E492" s="65"/>
      <c r="F492" s="64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5"/>
      <c r="S492" s="64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9"/>
      <c r="AK492" s="66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7"/>
      <c r="BE492" s="68"/>
      <c r="BF492" s="68"/>
      <c r="BG492" s="68"/>
      <c r="BH492" s="68"/>
      <c r="BI492" s="68"/>
      <c r="BJ492" s="68"/>
      <c r="BK492" s="68"/>
      <c r="BL492" s="68"/>
      <c r="BM492" s="68"/>
      <c r="BN492" s="68"/>
      <c r="BO492" s="68"/>
      <c r="BP492" s="68"/>
      <c r="BQ492" s="68"/>
      <c r="BR492" s="68"/>
      <c r="BS492" s="68"/>
      <c r="BT492" s="68"/>
      <c r="BU492" s="68"/>
      <c r="BV492" s="68"/>
      <c r="BW492" s="68"/>
      <c r="BX492" s="68"/>
      <c r="BY492" s="68"/>
      <c r="BZ492" s="68"/>
      <c r="CA492" s="68"/>
      <c r="CB492" s="68"/>
      <c r="CC492" s="68"/>
      <c r="CD492" s="68"/>
      <c r="CE492" s="68"/>
      <c r="CF492" s="68"/>
      <c r="CG492" s="68"/>
      <c r="CH492" s="68"/>
      <c r="CI492" s="68"/>
      <c r="CJ492" s="68"/>
      <c r="CK492" s="68"/>
      <c r="CL492" s="68"/>
      <c r="CM492" s="68"/>
      <c r="CN492" s="68"/>
      <c r="CO492" s="68"/>
      <c r="CP492" s="68"/>
      <c r="CQ492" s="68"/>
      <c r="CR492" s="68"/>
      <c r="CS492" s="68"/>
      <c r="CT492" s="68"/>
      <c r="CU492" s="68"/>
      <c r="CV492" s="68"/>
      <c r="CW492" s="68"/>
      <c r="CX492" s="68"/>
      <c r="CY492" s="68"/>
      <c r="CZ492" s="68"/>
      <c r="DA492" s="68"/>
      <c r="DB492" s="68"/>
      <c r="DC492" s="68"/>
      <c r="DD492" s="68"/>
      <c r="DE492" s="68"/>
    </row>
    <row r="493" spans="1:109" ht="18.75">
      <c r="A493" s="68"/>
      <c r="B493" s="68"/>
      <c r="C493" s="68"/>
      <c r="D493" s="68"/>
      <c r="E493" s="65"/>
      <c r="F493" s="64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5"/>
      <c r="S493" s="64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9"/>
      <c r="AK493" s="66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7"/>
      <c r="BE493" s="68"/>
      <c r="BF493" s="68"/>
      <c r="BG493" s="68"/>
      <c r="BH493" s="68"/>
      <c r="BI493" s="68"/>
      <c r="BJ493" s="68"/>
      <c r="BK493" s="68"/>
      <c r="BL493" s="68"/>
      <c r="BM493" s="68"/>
      <c r="BN493" s="68"/>
      <c r="BO493" s="68"/>
      <c r="BP493" s="68"/>
      <c r="BQ493" s="68"/>
      <c r="BR493" s="68"/>
      <c r="BS493" s="68"/>
      <c r="BT493" s="68"/>
      <c r="BU493" s="68"/>
      <c r="BV493" s="68"/>
      <c r="BW493" s="68"/>
      <c r="BX493" s="68"/>
      <c r="BY493" s="68"/>
      <c r="BZ493" s="68"/>
      <c r="CA493" s="68"/>
      <c r="CB493" s="68"/>
      <c r="CC493" s="68"/>
      <c r="CD493" s="68"/>
      <c r="CE493" s="68"/>
      <c r="CF493" s="68"/>
      <c r="CG493" s="68"/>
      <c r="CH493" s="68"/>
      <c r="CI493" s="68"/>
      <c r="CJ493" s="68"/>
      <c r="CK493" s="68"/>
      <c r="CL493" s="68"/>
      <c r="CM493" s="68"/>
      <c r="CN493" s="68"/>
      <c r="CO493" s="68"/>
      <c r="CP493" s="68"/>
      <c r="CQ493" s="68"/>
      <c r="CR493" s="68"/>
      <c r="CS493" s="68"/>
      <c r="CT493" s="68"/>
      <c r="CU493" s="68"/>
      <c r="CV493" s="68"/>
      <c r="CW493" s="68"/>
      <c r="CX493" s="68"/>
      <c r="CY493" s="68"/>
      <c r="CZ493" s="68"/>
      <c r="DA493" s="68"/>
      <c r="DB493" s="68"/>
      <c r="DC493" s="68"/>
      <c r="DD493" s="68"/>
      <c r="DE493" s="68"/>
    </row>
    <row r="494" spans="1:109" ht="18.75">
      <c r="A494" s="68"/>
      <c r="B494" s="68"/>
      <c r="C494" s="68"/>
      <c r="D494" s="68"/>
      <c r="E494" s="65"/>
      <c r="F494" s="64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5"/>
      <c r="S494" s="64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9"/>
      <c r="AK494" s="66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7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68"/>
      <c r="BU494" s="68"/>
      <c r="BV494" s="68"/>
      <c r="BW494" s="68"/>
      <c r="BX494" s="68"/>
      <c r="BY494" s="68"/>
      <c r="BZ494" s="68"/>
      <c r="CA494" s="68"/>
      <c r="CB494" s="68"/>
      <c r="CC494" s="68"/>
      <c r="CD494" s="68"/>
      <c r="CE494" s="68"/>
      <c r="CF494" s="68"/>
      <c r="CG494" s="68"/>
      <c r="CH494" s="68"/>
      <c r="CI494" s="68"/>
      <c r="CJ494" s="68"/>
      <c r="CK494" s="68"/>
      <c r="CL494" s="68"/>
      <c r="CM494" s="68"/>
      <c r="CN494" s="68"/>
      <c r="CO494" s="68"/>
      <c r="CP494" s="68"/>
      <c r="CQ494" s="68"/>
      <c r="CR494" s="68"/>
      <c r="CS494" s="68"/>
      <c r="CT494" s="68"/>
      <c r="CU494" s="68"/>
      <c r="CV494" s="68"/>
      <c r="CW494" s="68"/>
      <c r="CX494" s="68"/>
      <c r="CY494" s="68"/>
      <c r="CZ494" s="68"/>
      <c r="DA494" s="68"/>
      <c r="DB494" s="68"/>
      <c r="DC494" s="68"/>
      <c r="DD494" s="68"/>
      <c r="DE494" s="68"/>
    </row>
    <row r="495" spans="1:109" ht="18.75">
      <c r="A495" s="68"/>
      <c r="B495" s="68"/>
      <c r="C495" s="68"/>
      <c r="D495" s="68"/>
      <c r="E495" s="65"/>
      <c r="F495" s="64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5"/>
      <c r="S495" s="64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9"/>
      <c r="AK495" s="66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7"/>
      <c r="BE495" s="68"/>
      <c r="BF495" s="68"/>
      <c r="BG495" s="68"/>
      <c r="BH495" s="68"/>
      <c r="BI495" s="68"/>
      <c r="BJ495" s="68"/>
      <c r="BK495" s="68"/>
      <c r="BL495" s="68"/>
      <c r="BM495" s="68"/>
      <c r="BN495" s="68"/>
      <c r="BO495" s="68"/>
      <c r="BP495" s="68"/>
      <c r="BQ495" s="68"/>
      <c r="BR495" s="68"/>
      <c r="BS495" s="68"/>
      <c r="BT495" s="68"/>
      <c r="BU495" s="68"/>
      <c r="BV495" s="68"/>
      <c r="BW495" s="68"/>
      <c r="BX495" s="68"/>
      <c r="BY495" s="68"/>
      <c r="BZ495" s="68"/>
      <c r="CA495" s="68"/>
      <c r="CB495" s="68"/>
      <c r="CC495" s="68"/>
      <c r="CD495" s="68"/>
      <c r="CE495" s="68"/>
      <c r="CF495" s="68"/>
      <c r="CG495" s="68"/>
      <c r="CH495" s="68"/>
      <c r="CI495" s="68"/>
      <c r="CJ495" s="68"/>
      <c r="CK495" s="68"/>
      <c r="CL495" s="68"/>
      <c r="CM495" s="68"/>
      <c r="CN495" s="68"/>
      <c r="CO495" s="68"/>
      <c r="CP495" s="68"/>
      <c r="CQ495" s="68"/>
      <c r="CR495" s="68"/>
      <c r="CS495" s="68"/>
      <c r="CT495" s="68"/>
      <c r="CU495" s="68"/>
      <c r="CV495" s="68"/>
      <c r="CW495" s="68"/>
      <c r="CX495" s="68"/>
      <c r="CY495" s="68"/>
      <c r="CZ495" s="68"/>
      <c r="DA495" s="68"/>
      <c r="DB495" s="68"/>
      <c r="DC495" s="68"/>
      <c r="DD495" s="68"/>
      <c r="DE495" s="68"/>
    </row>
    <row r="496" spans="1:109" ht="18.75">
      <c r="A496" s="68"/>
      <c r="B496" s="68"/>
      <c r="C496" s="68"/>
      <c r="D496" s="68"/>
      <c r="E496" s="65"/>
      <c r="F496" s="64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5"/>
      <c r="S496" s="64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9"/>
      <c r="AK496" s="66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7"/>
      <c r="BE496" s="68"/>
      <c r="BF496" s="68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8"/>
      <c r="BR496" s="68"/>
      <c r="BS496" s="68"/>
      <c r="BT496" s="68"/>
      <c r="BU496" s="68"/>
      <c r="BV496" s="68"/>
      <c r="BW496" s="68"/>
      <c r="BX496" s="68"/>
      <c r="BY496" s="68"/>
      <c r="BZ496" s="68"/>
      <c r="CA496" s="68"/>
      <c r="CB496" s="68"/>
      <c r="CC496" s="68"/>
      <c r="CD496" s="68"/>
      <c r="CE496" s="68"/>
      <c r="CF496" s="68"/>
      <c r="CG496" s="68"/>
      <c r="CH496" s="68"/>
      <c r="CI496" s="68"/>
      <c r="CJ496" s="68"/>
      <c r="CK496" s="68"/>
      <c r="CL496" s="68"/>
      <c r="CM496" s="68"/>
      <c r="CN496" s="68"/>
      <c r="CO496" s="68"/>
      <c r="CP496" s="68"/>
      <c r="CQ496" s="68"/>
      <c r="CR496" s="68"/>
      <c r="CS496" s="68"/>
      <c r="CT496" s="68"/>
      <c r="CU496" s="68"/>
      <c r="CV496" s="68"/>
      <c r="CW496" s="68"/>
      <c r="CX496" s="68"/>
      <c r="CY496" s="68"/>
      <c r="CZ496" s="68"/>
      <c r="DA496" s="68"/>
      <c r="DB496" s="68"/>
      <c r="DC496" s="68"/>
      <c r="DD496" s="68"/>
      <c r="DE496" s="68"/>
    </row>
    <row r="497" spans="1:109" ht="18.75">
      <c r="A497" s="68"/>
      <c r="B497" s="68"/>
      <c r="C497" s="68"/>
      <c r="D497" s="68"/>
      <c r="E497" s="65"/>
      <c r="F497" s="64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5"/>
      <c r="S497" s="64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9"/>
      <c r="AK497" s="66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7"/>
      <c r="BE497" s="68"/>
      <c r="BF497" s="68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8"/>
      <c r="BR497" s="68"/>
      <c r="BS497" s="68"/>
      <c r="BT497" s="68"/>
      <c r="BU497" s="68"/>
      <c r="BV497" s="68"/>
      <c r="BW497" s="68"/>
      <c r="BX497" s="68"/>
      <c r="BY497" s="68"/>
      <c r="BZ497" s="68"/>
      <c r="CA497" s="68"/>
      <c r="CB497" s="68"/>
      <c r="CC497" s="68"/>
      <c r="CD497" s="68"/>
      <c r="CE497" s="68"/>
      <c r="CF497" s="68"/>
      <c r="CG497" s="68"/>
      <c r="CH497" s="68"/>
      <c r="CI497" s="68"/>
      <c r="CJ497" s="68"/>
      <c r="CK497" s="68"/>
      <c r="CL497" s="68"/>
      <c r="CM497" s="68"/>
      <c r="CN497" s="68"/>
      <c r="CO497" s="68"/>
      <c r="CP497" s="68"/>
      <c r="CQ497" s="68"/>
      <c r="CR497" s="68"/>
      <c r="CS497" s="68"/>
      <c r="CT497" s="68"/>
      <c r="CU497" s="68"/>
      <c r="CV497" s="68"/>
      <c r="CW497" s="68"/>
      <c r="CX497" s="68"/>
      <c r="CY497" s="68"/>
      <c r="CZ497" s="68"/>
      <c r="DA497" s="68"/>
      <c r="DB497" s="68"/>
      <c r="DC497" s="68"/>
      <c r="DD497" s="68"/>
      <c r="DE497" s="68"/>
    </row>
    <row r="498" spans="1:109" ht="18.75">
      <c r="A498" s="68"/>
      <c r="B498" s="68"/>
      <c r="C498" s="68"/>
      <c r="D498" s="68"/>
      <c r="E498" s="65"/>
      <c r="F498" s="64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5"/>
      <c r="S498" s="64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9"/>
      <c r="AK498" s="66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7"/>
      <c r="BE498" s="68"/>
      <c r="BF498" s="68"/>
      <c r="BG498" s="68"/>
      <c r="BH498" s="68"/>
      <c r="BI498" s="68"/>
      <c r="BJ498" s="68"/>
      <c r="BK498" s="68"/>
      <c r="BL498" s="68"/>
      <c r="BM498" s="68"/>
      <c r="BN498" s="68"/>
      <c r="BO498" s="68"/>
      <c r="BP498" s="68"/>
      <c r="BQ498" s="68"/>
      <c r="BR498" s="68"/>
      <c r="BS498" s="68"/>
      <c r="BT498" s="68"/>
      <c r="BU498" s="68"/>
      <c r="BV498" s="68"/>
      <c r="BW498" s="68"/>
      <c r="BX498" s="68"/>
      <c r="BY498" s="68"/>
      <c r="BZ498" s="68"/>
      <c r="CA498" s="68"/>
      <c r="CB498" s="68"/>
      <c r="CC498" s="68"/>
      <c r="CD498" s="68"/>
      <c r="CE498" s="68"/>
      <c r="CF498" s="68"/>
      <c r="CG498" s="68"/>
      <c r="CH498" s="68"/>
      <c r="CI498" s="68"/>
      <c r="CJ498" s="68"/>
      <c r="CK498" s="68"/>
      <c r="CL498" s="68"/>
      <c r="CM498" s="68"/>
      <c r="CN498" s="68"/>
      <c r="CO498" s="68"/>
      <c r="CP498" s="68"/>
      <c r="CQ498" s="68"/>
      <c r="CR498" s="68"/>
      <c r="CS498" s="68"/>
      <c r="CT498" s="68"/>
      <c r="CU498" s="68"/>
      <c r="CV498" s="68"/>
      <c r="CW498" s="68"/>
      <c r="CX498" s="68"/>
      <c r="CY498" s="68"/>
      <c r="CZ498" s="68"/>
      <c r="DA498" s="68"/>
      <c r="DB498" s="68"/>
      <c r="DC498" s="68"/>
      <c r="DD498" s="68"/>
      <c r="DE498" s="68"/>
    </row>
    <row r="499" spans="1:109" ht="18.75">
      <c r="A499" s="68"/>
      <c r="B499" s="68"/>
      <c r="C499" s="68"/>
      <c r="D499" s="68"/>
      <c r="E499" s="65"/>
      <c r="F499" s="64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5"/>
      <c r="S499" s="64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9"/>
      <c r="AK499" s="66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7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8"/>
      <c r="BU499" s="68"/>
      <c r="BV499" s="68"/>
      <c r="BW499" s="68"/>
      <c r="BX499" s="68"/>
      <c r="BY499" s="68"/>
      <c r="BZ499" s="68"/>
      <c r="CA499" s="68"/>
      <c r="CB499" s="68"/>
      <c r="CC499" s="68"/>
      <c r="CD499" s="68"/>
      <c r="CE499" s="68"/>
      <c r="CF499" s="68"/>
      <c r="CG499" s="68"/>
      <c r="CH499" s="68"/>
      <c r="CI499" s="68"/>
      <c r="CJ499" s="68"/>
      <c r="CK499" s="68"/>
      <c r="CL499" s="68"/>
      <c r="CM499" s="68"/>
      <c r="CN499" s="68"/>
      <c r="CO499" s="68"/>
      <c r="CP499" s="68"/>
      <c r="CQ499" s="68"/>
      <c r="CR499" s="68"/>
      <c r="CS499" s="68"/>
      <c r="CT499" s="68"/>
      <c r="CU499" s="68"/>
      <c r="CV499" s="68"/>
      <c r="CW499" s="68"/>
      <c r="CX499" s="68"/>
      <c r="CY499" s="68"/>
      <c r="CZ499" s="68"/>
      <c r="DA499" s="68"/>
      <c r="DB499" s="68"/>
      <c r="DC499" s="68"/>
      <c r="DD499" s="68"/>
      <c r="DE499" s="68"/>
    </row>
    <row r="500" spans="1:109" ht="18.75">
      <c r="A500" s="68"/>
      <c r="B500" s="68"/>
      <c r="C500" s="68"/>
      <c r="D500" s="68"/>
      <c r="E500" s="65"/>
      <c r="F500" s="64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5"/>
      <c r="S500" s="64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9"/>
      <c r="AK500" s="66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7"/>
      <c r="BE500" s="68"/>
      <c r="BF500" s="68"/>
      <c r="BG500" s="68"/>
      <c r="BH500" s="68"/>
      <c r="BI500" s="68"/>
      <c r="BJ500" s="68"/>
      <c r="BK500" s="68"/>
      <c r="BL500" s="68"/>
      <c r="BM500" s="68"/>
      <c r="BN500" s="68"/>
      <c r="BO500" s="68"/>
      <c r="BP500" s="68"/>
      <c r="BQ500" s="68"/>
      <c r="BR500" s="68"/>
      <c r="BS500" s="68"/>
      <c r="BT500" s="68"/>
      <c r="BU500" s="68"/>
      <c r="BV500" s="68"/>
      <c r="BW500" s="68"/>
      <c r="BX500" s="68"/>
      <c r="BY500" s="68"/>
      <c r="BZ500" s="68"/>
      <c r="CA500" s="68"/>
      <c r="CB500" s="68"/>
      <c r="CC500" s="68"/>
      <c r="CD500" s="68"/>
      <c r="CE500" s="68"/>
      <c r="CF500" s="68"/>
      <c r="CG500" s="68"/>
      <c r="CH500" s="68"/>
      <c r="CI500" s="68"/>
      <c r="CJ500" s="68"/>
      <c r="CK500" s="68"/>
      <c r="CL500" s="68"/>
      <c r="CM500" s="68"/>
      <c r="CN500" s="68"/>
      <c r="CO500" s="68"/>
      <c r="CP500" s="68"/>
      <c r="CQ500" s="68"/>
      <c r="CR500" s="68"/>
      <c r="CS500" s="68"/>
      <c r="CT500" s="68"/>
      <c r="CU500" s="68"/>
      <c r="CV500" s="68"/>
      <c r="CW500" s="68"/>
      <c r="CX500" s="68"/>
      <c r="CY500" s="68"/>
      <c r="CZ500" s="68"/>
      <c r="DA500" s="68"/>
      <c r="DB500" s="68"/>
      <c r="DC500" s="68"/>
      <c r="DD500" s="68"/>
      <c r="DE500" s="68"/>
    </row>
    <row r="501" spans="1:109" ht="18.75">
      <c r="A501" s="68"/>
      <c r="B501" s="68"/>
      <c r="C501" s="68"/>
      <c r="D501" s="68"/>
      <c r="E501" s="65"/>
      <c r="F501" s="64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5"/>
      <c r="S501" s="64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9"/>
      <c r="AK501" s="66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7"/>
      <c r="BE501" s="68"/>
      <c r="BF501" s="68"/>
      <c r="BG501" s="68"/>
      <c r="BH501" s="68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68"/>
      <c r="BU501" s="68"/>
      <c r="BV501" s="68"/>
      <c r="BW501" s="68"/>
      <c r="BX501" s="68"/>
      <c r="BY501" s="68"/>
      <c r="BZ501" s="68"/>
      <c r="CA501" s="68"/>
      <c r="CB501" s="68"/>
      <c r="CC501" s="68"/>
      <c r="CD501" s="68"/>
      <c r="CE501" s="68"/>
      <c r="CF501" s="68"/>
      <c r="CG501" s="68"/>
      <c r="CH501" s="68"/>
      <c r="CI501" s="68"/>
      <c r="CJ501" s="68"/>
      <c r="CK501" s="68"/>
      <c r="CL501" s="68"/>
      <c r="CM501" s="68"/>
      <c r="CN501" s="68"/>
      <c r="CO501" s="68"/>
      <c r="CP501" s="68"/>
      <c r="CQ501" s="68"/>
      <c r="CR501" s="68"/>
      <c r="CS501" s="68"/>
      <c r="CT501" s="68"/>
      <c r="CU501" s="68"/>
      <c r="CV501" s="68"/>
      <c r="CW501" s="68"/>
      <c r="CX501" s="68"/>
      <c r="CY501" s="68"/>
      <c r="CZ501" s="68"/>
      <c r="DA501" s="68"/>
      <c r="DB501" s="68"/>
      <c r="DC501" s="68"/>
      <c r="DD501" s="68"/>
      <c r="DE501" s="68"/>
    </row>
    <row r="502" spans="1:109" ht="18.75">
      <c r="A502" s="68"/>
      <c r="B502" s="68"/>
      <c r="C502" s="68"/>
      <c r="D502" s="68"/>
      <c r="E502" s="65"/>
      <c r="F502" s="64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5"/>
      <c r="S502" s="64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9"/>
      <c r="AK502" s="66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7"/>
      <c r="BE502" s="68"/>
      <c r="BF502" s="68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8"/>
      <c r="BU502" s="68"/>
      <c r="BV502" s="68"/>
      <c r="BW502" s="68"/>
      <c r="BX502" s="68"/>
      <c r="BY502" s="68"/>
      <c r="BZ502" s="68"/>
      <c r="CA502" s="68"/>
      <c r="CB502" s="68"/>
      <c r="CC502" s="68"/>
      <c r="CD502" s="68"/>
      <c r="CE502" s="68"/>
      <c r="CF502" s="68"/>
      <c r="CG502" s="68"/>
      <c r="CH502" s="68"/>
      <c r="CI502" s="68"/>
      <c r="CJ502" s="68"/>
      <c r="CK502" s="68"/>
      <c r="CL502" s="68"/>
      <c r="CM502" s="68"/>
      <c r="CN502" s="68"/>
      <c r="CO502" s="68"/>
      <c r="CP502" s="68"/>
      <c r="CQ502" s="68"/>
      <c r="CR502" s="68"/>
      <c r="CS502" s="68"/>
      <c r="CT502" s="68"/>
      <c r="CU502" s="68"/>
      <c r="CV502" s="68"/>
      <c r="CW502" s="68"/>
      <c r="CX502" s="68"/>
      <c r="CY502" s="68"/>
      <c r="CZ502" s="68"/>
      <c r="DA502" s="68"/>
      <c r="DB502" s="68"/>
      <c r="DC502" s="68"/>
      <c r="DD502" s="68"/>
      <c r="DE502" s="68"/>
    </row>
    <row r="503" spans="1:109" ht="18.75">
      <c r="A503" s="68"/>
      <c r="B503" s="68"/>
      <c r="C503" s="68"/>
      <c r="D503" s="68"/>
      <c r="E503" s="65"/>
      <c r="F503" s="64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5"/>
      <c r="S503" s="64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9"/>
      <c r="AK503" s="66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7"/>
      <c r="BE503" s="68"/>
      <c r="BF503" s="68"/>
      <c r="BG503" s="68"/>
      <c r="BH503" s="68"/>
      <c r="BI503" s="68"/>
      <c r="BJ503" s="68"/>
      <c r="BK503" s="68"/>
      <c r="BL503" s="68"/>
      <c r="BM503" s="68"/>
      <c r="BN503" s="68"/>
      <c r="BO503" s="68"/>
      <c r="BP503" s="68"/>
      <c r="BQ503" s="68"/>
      <c r="BR503" s="68"/>
      <c r="BS503" s="68"/>
      <c r="BT503" s="68"/>
      <c r="BU503" s="68"/>
      <c r="BV503" s="68"/>
      <c r="BW503" s="68"/>
      <c r="BX503" s="68"/>
      <c r="BY503" s="68"/>
      <c r="BZ503" s="68"/>
      <c r="CA503" s="68"/>
      <c r="CB503" s="68"/>
      <c r="CC503" s="68"/>
      <c r="CD503" s="68"/>
      <c r="CE503" s="68"/>
      <c r="CF503" s="68"/>
      <c r="CG503" s="68"/>
      <c r="CH503" s="68"/>
      <c r="CI503" s="68"/>
      <c r="CJ503" s="68"/>
      <c r="CK503" s="68"/>
      <c r="CL503" s="68"/>
      <c r="CM503" s="68"/>
      <c r="CN503" s="68"/>
      <c r="CO503" s="68"/>
      <c r="CP503" s="68"/>
      <c r="CQ503" s="68"/>
      <c r="CR503" s="68"/>
      <c r="CS503" s="68"/>
      <c r="CT503" s="68"/>
      <c r="CU503" s="68"/>
      <c r="CV503" s="68"/>
      <c r="CW503" s="68"/>
      <c r="CX503" s="68"/>
      <c r="CY503" s="68"/>
      <c r="CZ503" s="68"/>
      <c r="DA503" s="68"/>
      <c r="DB503" s="68"/>
      <c r="DC503" s="68"/>
      <c r="DD503" s="68"/>
      <c r="DE503" s="68"/>
    </row>
    <row r="504" spans="1:109" ht="18.75">
      <c r="A504" s="68"/>
      <c r="B504" s="68"/>
      <c r="C504" s="68"/>
      <c r="D504" s="68"/>
      <c r="E504" s="65"/>
      <c r="F504" s="64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5"/>
      <c r="S504" s="64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9"/>
      <c r="AK504" s="66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7"/>
      <c r="BE504" s="68"/>
      <c r="BF504" s="68"/>
      <c r="BG504" s="68"/>
      <c r="BH504" s="68"/>
      <c r="BI504" s="68"/>
      <c r="BJ504" s="68"/>
      <c r="BK504" s="68"/>
      <c r="BL504" s="68"/>
      <c r="BM504" s="68"/>
      <c r="BN504" s="68"/>
      <c r="BO504" s="68"/>
      <c r="BP504" s="68"/>
      <c r="BQ504" s="68"/>
      <c r="BR504" s="68"/>
      <c r="BS504" s="68"/>
      <c r="BT504" s="68"/>
      <c r="BU504" s="68"/>
      <c r="BV504" s="68"/>
      <c r="BW504" s="68"/>
      <c r="BX504" s="68"/>
      <c r="BY504" s="68"/>
      <c r="BZ504" s="68"/>
      <c r="CA504" s="68"/>
      <c r="CB504" s="68"/>
      <c r="CC504" s="68"/>
      <c r="CD504" s="68"/>
      <c r="CE504" s="68"/>
      <c r="CF504" s="68"/>
      <c r="CG504" s="68"/>
      <c r="CH504" s="68"/>
      <c r="CI504" s="68"/>
      <c r="CJ504" s="68"/>
      <c r="CK504" s="68"/>
      <c r="CL504" s="68"/>
      <c r="CM504" s="68"/>
      <c r="CN504" s="68"/>
      <c r="CO504" s="68"/>
      <c r="CP504" s="68"/>
      <c r="CQ504" s="68"/>
      <c r="CR504" s="68"/>
      <c r="CS504" s="68"/>
      <c r="CT504" s="68"/>
      <c r="CU504" s="68"/>
      <c r="CV504" s="68"/>
      <c r="CW504" s="68"/>
      <c r="CX504" s="68"/>
      <c r="CY504" s="68"/>
      <c r="CZ504" s="68"/>
      <c r="DA504" s="68"/>
      <c r="DB504" s="68"/>
      <c r="DC504" s="68"/>
      <c r="DD504" s="68"/>
      <c r="DE504" s="68"/>
    </row>
    <row r="505" spans="1:109" ht="18.75">
      <c r="A505" s="68"/>
      <c r="B505" s="68"/>
      <c r="C505" s="68"/>
      <c r="D505" s="68"/>
      <c r="E505" s="65"/>
      <c r="F505" s="64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5"/>
      <c r="S505" s="64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9"/>
      <c r="AK505" s="66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7"/>
      <c r="BE505" s="68"/>
      <c r="BF505" s="68"/>
      <c r="BG505" s="68"/>
      <c r="BH505" s="68"/>
      <c r="BI505" s="68"/>
      <c r="BJ505" s="68"/>
      <c r="BK505" s="68"/>
      <c r="BL505" s="68"/>
      <c r="BM505" s="68"/>
      <c r="BN505" s="68"/>
      <c r="BO505" s="68"/>
      <c r="BP505" s="68"/>
      <c r="BQ505" s="68"/>
      <c r="BR505" s="68"/>
      <c r="BS505" s="68"/>
      <c r="BT505" s="68"/>
      <c r="BU505" s="68"/>
      <c r="BV505" s="68"/>
      <c r="BW505" s="68"/>
      <c r="BX505" s="68"/>
      <c r="BY505" s="68"/>
      <c r="BZ505" s="68"/>
      <c r="CA505" s="68"/>
      <c r="CB505" s="68"/>
      <c r="CC505" s="68"/>
      <c r="CD505" s="68"/>
      <c r="CE505" s="68"/>
      <c r="CF505" s="68"/>
      <c r="CG505" s="68"/>
      <c r="CH505" s="68"/>
      <c r="CI505" s="68"/>
      <c r="CJ505" s="68"/>
      <c r="CK505" s="68"/>
      <c r="CL505" s="68"/>
      <c r="CM505" s="68"/>
      <c r="CN505" s="68"/>
      <c r="CO505" s="68"/>
      <c r="CP505" s="68"/>
      <c r="CQ505" s="68"/>
      <c r="CR505" s="68"/>
      <c r="CS505" s="68"/>
      <c r="CT505" s="68"/>
      <c r="CU505" s="68"/>
      <c r="CV505" s="68"/>
      <c r="CW505" s="68"/>
      <c r="CX505" s="68"/>
      <c r="CY505" s="68"/>
      <c r="CZ505" s="68"/>
      <c r="DA505" s="68"/>
      <c r="DB505" s="68"/>
      <c r="DC505" s="68"/>
      <c r="DD505" s="68"/>
      <c r="DE505" s="68"/>
    </row>
    <row r="506" spans="1:109" ht="18.75">
      <c r="A506" s="68"/>
      <c r="B506" s="68"/>
      <c r="C506" s="68"/>
      <c r="D506" s="68"/>
      <c r="E506" s="65"/>
      <c r="F506" s="64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5"/>
      <c r="S506" s="64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9"/>
      <c r="AK506" s="66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68"/>
      <c r="BB506" s="68"/>
      <c r="BC506" s="68"/>
      <c r="BD506" s="67"/>
      <c r="BE506" s="68"/>
      <c r="BF506" s="68"/>
      <c r="BG506" s="68"/>
      <c r="BH506" s="68"/>
      <c r="BI506" s="68"/>
      <c r="BJ506" s="68"/>
      <c r="BK506" s="68"/>
      <c r="BL506" s="68"/>
      <c r="BM506" s="68"/>
      <c r="BN506" s="68"/>
      <c r="BO506" s="68"/>
      <c r="BP506" s="68"/>
      <c r="BQ506" s="68"/>
      <c r="BR506" s="68"/>
      <c r="BS506" s="68"/>
      <c r="BT506" s="68"/>
      <c r="BU506" s="68"/>
      <c r="BV506" s="68"/>
      <c r="BW506" s="68"/>
      <c r="BX506" s="68"/>
      <c r="BY506" s="68"/>
      <c r="BZ506" s="68"/>
      <c r="CA506" s="68"/>
      <c r="CB506" s="68"/>
      <c r="CC506" s="68"/>
      <c r="CD506" s="68"/>
      <c r="CE506" s="68"/>
      <c r="CF506" s="68"/>
      <c r="CG506" s="68"/>
      <c r="CH506" s="68"/>
      <c r="CI506" s="68"/>
      <c r="CJ506" s="68"/>
      <c r="CK506" s="68"/>
      <c r="CL506" s="68"/>
      <c r="CM506" s="68"/>
      <c r="CN506" s="68"/>
      <c r="CO506" s="68"/>
      <c r="CP506" s="68"/>
      <c r="CQ506" s="68"/>
      <c r="CR506" s="68"/>
      <c r="CS506" s="68"/>
      <c r="CT506" s="68"/>
      <c r="CU506" s="68"/>
      <c r="CV506" s="68"/>
      <c r="CW506" s="68"/>
      <c r="CX506" s="68"/>
      <c r="CY506" s="68"/>
      <c r="CZ506" s="68"/>
      <c r="DA506" s="68"/>
      <c r="DB506" s="68"/>
      <c r="DC506" s="68"/>
      <c r="DD506" s="68"/>
      <c r="DE506" s="68"/>
    </row>
    <row r="507" spans="1:109" ht="18.75">
      <c r="A507" s="68"/>
      <c r="B507" s="68"/>
      <c r="C507" s="68"/>
      <c r="D507" s="68"/>
      <c r="E507" s="65"/>
      <c r="F507" s="64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5"/>
      <c r="S507" s="64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9"/>
      <c r="AK507" s="66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7"/>
      <c r="BE507" s="68"/>
      <c r="BF507" s="68"/>
      <c r="BG507" s="68"/>
      <c r="BH507" s="68"/>
      <c r="BI507" s="68"/>
      <c r="BJ507" s="68"/>
      <c r="BK507" s="68"/>
      <c r="BL507" s="68"/>
      <c r="BM507" s="68"/>
      <c r="BN507" s="68"/>
      <c r="BO507" s="68"/>
      <c r="BP507" s="68"/>
      <c r="BQ507" s="68"/>
      <c r="BR507" s="68"/>
      <c r="BS507" s="68"/>
      <c r="BT507" s="68"/>
      <c r="BU507" s="68"/>
      <c r="BV507" s="68"/>
      <c r="BW507" s="68"/>
      <c r="BX507" s="68"/>
      <c r="BY507" s="68"/>
      <c r="BZ507" s="68"/>
      <c r="CA507" s="68"/>
      <c r="CB507" s="68"/>
      <c r="CC507" s="68"/>
      <c r="CD507" s="68"/>
      <c r="CE507" s="68"/>
      <c r="CF507" s="68"/>
      <c r="CG507" s="68"/>
      <c r="CH507" s="68"/>
      <c r="CI507" s="68"/>
      <c r="CJ507" s="68"/>
      <c r="CK507" s="68"/>
      <c r="CL507" s="68"/>
      <c r="CM507" s="68"/>
      <c r="CN507" s="68"/>
      <c r="CO507" s="68"/>
      <c r="CP507" s="68"/>
      <c r="CQ507" s="68"/>
      <c r="CR507" s="68"/>
      <c r="CS507" s="68"/>
      <c r="CT507" s="68"/>
      <c r="CU507" s="68"/>
      <c r="CV507" s="68"/>
      <c r="CW507" s="68"/>
      <c r="CX507" s="68"/>
      <c r="CY507" s="68"/>
      <c r="CZ507" s="68"/>
      <c r="DA507" s="68"/>
      <c r="DB507" s="68"/>
      <c r="DC507" s="68"/>
      <c r="DD507" s="68"/>
      <c r="DE507" s="68"/>
    </row>
    <row r="508" spans="1:109" ht="18.75">
      <c r="A508" s="68"/>
      <c r="B508" s="68"/>
      <c r="C508" s="68"/>
      <c r="D508" s="68"/>
      <c r="E508" s="65"/>
      <c r="F508" s="64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5"/>
      <c r="S508" s="64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9"/>
      <c r="AK508" s="66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7"/>
      <c r="BE508" s="68"/>
      <c r="BF508" s="68"/>
      <c r="BG508" s="68"/>
      <c r="BH508" s="68"/>
      <c r="BI508" s="68"/>
      <c r="BJ508" s="68"/>
      <c r="BK508" s="68"/>
      <c r="BL508" s="68"/>
      <c r="BM508" s="68"/>
      <c r="BN508" s="68"/>
      <c r="BO508" s="68"/>
      <c r="BP508" s="68"/>
      <c r="BQ508" s="68"/>
      <c r="BR508" s="68"/>
      <c r="BS508" s="68"/>
      <c r="BT508" s="68"/>
      <c r="BU508" s="68"/>
      <c r="BV508" s="68"/>
      <c r="BW508" s="68"/>
      <c r="BX508" s="68"/>
      <c r="BY508" s="68"/>
      <c r="BZ508" s="68"/>
      <c r="CA508" s="68"/>
      <c r="CB508" s="68"/>
      <c r="CC508" s="68"/>
      <c r="CD508" s="68"/>
      <c r="CE508" s="68"/>
      <c r="CF508" s="68"/>
      <c r="CG508" s="68"/>
      <c r="CH508" s="68"/>
      <c r="CI508" s="68"/>
      <c r="CJ508" s="68"/>
      <c r="CK508" s="68"/>
      <c r="CL508" s="68"/>
      <c r="CM508" s="68"/>
      <c r="CN508" s="68"/>
      <c r="CO508" s="68"/>
      <c r="CP508" s="68"/>
      <c r="CQ508" s="68"/>
      <c r="CR508" s="68"/>
      <c r="CS508" s="68"/>
      <c r="CT508" s="68"/>
      <c r="CU508" s="68"/>
      <c r="CV508" s="68"/>
      <c r="CW508" s="68"/>
      <c r="CX508" s="68"/>
      <c r="CY508" s="68"/>
      <c r="CZ508" s="68"/>
      <c r="DA508" s="68"/>
      <c r="DB508" s="68"/>
      <c r="DC508" s="68"/>
      <c r="DD508" s="68"/>
      <c r="DE508" s="68"/>
    </row>
    <row r="509" spans="1:109" ht="18.75">
      <c r="A509" s="68"/>
      <c r="B509" s="68"/>
      <c r="C509" s="68"/>
      <c r="D509" s="68"/>
      <c r="E509" s="65"/>
      <c r="F509" s="64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5"/>
      <c r="S509" s="64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9"/>
      <c r="AK509" s="66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7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68"/>
      <c r="BU509" s="68"/>
      <c r="BV509" s="68"/>
      <c r="BW509" s="68"/>
      <c r="BX509" s="68"/>
      <c r="BY509" s="68"/>
      <c r="BZ509" s="68"/>
      <c r="CA509" s="68"/>
      <c r="CB509" s="68"/>
      <c r="CC509" s="68"/>
      <c r="CD509" s="68"/>
      <c r="CE509" s="68"/>
      <c r="CF509" s="68"/>
      <c r="CG509" s="68"/>
      <c r="CH509" s="68"/>
      <c r="CI509" s="68"/>
      <c r="CJ509" s="68"/>
      <c r="CK509" s="68"/>
      <c r="CL509" s="68"/>
      <c r="CM509" s="68"/>
      <c r="CN509" s="68"/>
      <c r="CO509" s="68"/>
      <c r="CP509" s="68"/>
      <c r="CQ509" s="68"/>
      <c r="CR509" s="68"/>
      <c r="CS509" s="68"/>
      <c r="CT509" s="68"/>
      <c r="CU509" s="68"/>
      <c r="CV509" s="68"/>
      <c r="CW509" s="68"/>
      <c r="CX509" s="68"/>
      <c r="CY509" s="68"/>
      <c r="CZ509" s="68"/>
      <c r="DA509" s="68"/>
      <c r="DB509" s="68"/>
      <c r="DC509" s="68"/>
      <c r="DD509" s="68"/>
      <c r="DE509" s="68"/>
    </row>
    <row r="510" spans="1:109" ht="18.75">
      <c r="A510" s="68"/>
      <c r="B510" s="68"/>
      <c r="C510" s="68"/>
      <c r="D510" s="68"/>
      <c r="E510" s="65"/>
      <c r="F510" s="64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5"/>
      <c r="S510" s="64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9"/>
      <c r="AK510" s="66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7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8"/>
      <c r="BR510" s="68"/>
      <c r="BS510" s="68"/>
      <c r="BT510" s="68"/>
      <c r="BU510" s="68"/>
      <c r="BV510" s="68"/>
      <c r="BW510" s="68"/>
      <c r="BX510" s="68"/>
      <c r="BY510" s="68"/>
      <c r="BZ510" s="68"/>
      <c r="CA510" s="68"/>
      <c r="CB510" s="68"/>
      <c r="CC510" s="68"/>
      <c r="CD510" s="68"/>
      <c r="CE510" s="68"/>
      <c r="CF510" s="68"/>
      <c r="CG510" s="68"/>
      <c r="CH510" s="68"/>
      <c r="CI510" s="68"/>
      <c r="CJ510" s="68"/>
      <c r="CK510" s="68"/>
      <c r="CL510" s="68"/>
      <c r="CM510" s="68"/>
      <c r="CN510" s="68"/>
      <c r="CO510" s="68"/>
      <c r="CP510" s="68"/>
      <c r="CQ510" s="68"/>
      <c r="CR510" s="68"/>
      <c r="CS510" s="68"/>
      <c r="CT510" s="68"/>
      <c r="CU510" s="68"/>
      <c r="CV510" s="68"/>
      <c r="CW510" s="68"/>
      <c r="CX510" s="68"/>
      <c r="CY510" s="68"/>
      <c r="CZ510" s="68"/>
      <c r="DA510" s="68"/>
      <c r="DB510" s="68"/>
      <c r="DC510" s="68"/>
      <c r="DD510" s="68"/>
      <c r="DE510" s="68"/>
    </row>
    <row r="511" spans="1:109" ht="18.75">
      <c r="A511" s="68"/>
      <c r="B511" s="68"/>
      <c r="C511" s="68"/>
      <c r="D511" s="68"/>
      <c r="E511" s="65"/>
      <c r="F511" s="64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5"/>
      <c r="S511" s="64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9"/>
      <c r="AK511" s="66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7"/>
      <c r="BE511" s="68"/>
      <c r="BF511" s="68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8"/>
      <c r="BS511" s="68"/>
      <c r="BT511" s="68"/>
      <c r="BU511" s="68"/>
      <c r="BV511" s="68"/>
      <c r="BW511" s="68"/>
      <c r="BX511" s="68"/>
      <c r="BY511" s="68"/>
      <c r="BZ511" s="68"/>
      <c r="CA511" s="68"/>
      <c r="CB511" s="68"/>
      <c r="CC511" s="68"/>
      <c r="CD511" s="68"/>
      <c r="CE511" s="68"/>
      <c r="CF511" s="68"/>
      <c r="CG511" s="68"/>
      <c r="CH511" s="68"/>
      <c r="CI511" s="68"/>
      <c r="CJ511" s="68"/>
      <c r="CK511" s="68"/>
      <c r="CL511" s="68"/>
      <c r="CM511" s="68"/>
      <c r="CN511" s="68"/>
      <c r="CO511" s="68"/>
      <c r="CP511" s="68"/>
      <c r="CQ511" s="68"/>
      <c r="CR511" s="68"/>
      <c r="CS511" s="68"/>
      <c r="CT511" s="68"/>
      <c r="CU511" s="68"/>
      <c r="CV511" s="68"/>
      <c r="CW511" s="68"/>
      <c r="CX511" s="68"/>
      <c r="CY511" s="68"/>
      <c r="CZ511" s="68"/>
      <c r="DA511" s="68"/>
      <c r="DB511" s="68"/>
      <c r="DC511" s="68"/>
      <c r="DD511" s="68"/>
      <c r="DE511" s="68"/>
    </row>
    <row r="512" spans="1:109" ht="18.75">
      <c r="A512" s="68"/>
      <c r="B512" s="68"/>
      <c r="C512" s="68"/>
      <c r="D512" s="68"/>
      <c r="E512" s="65"/>
      <c r="F512" s="64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5"/>
      <c r="S512" s="64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9"/>
      <c r="AK512" s="66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7"/>
      <c r="BE512" s="68"/>
      <c r="BF512" s="68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8"/>
      <c r="BS512" s="68"/>
      <c r="BT512" s="68"/>
      <c r="BU512" s="68"/>
      <c r="BV512" s="68"/>
      <c r="BW512" s="68"/>
      <c r="BX512" s="68"/>
      <c r="BY512" s="68"/>
      <c r="BZ512" s="68"/>
      <c r="CA512" s="68"/>
      <c r="CB512" s="68"/>
      <c r="CC512" s="68"/>
      <c r="CD512" s="68"/>
      <c r="CE512" s="68"/>
      <c r="CF512" s="68"/>
      <c r="CG512" s="68"/>
      <c r="CH512" s="68"/>
      <c r="CI512" s="68"/>
      <c r="CJ512" s="68"/>
      <c r="CK512" s="68"/>
      <c r="CL512" s="68"/>
      <c r="CM512" s="68"/>
      <c r="CN512" s="68"/>
      <c r="CO512" s="68"/>
      <c r="CP512" s="68"/>
      <c r="CQ512" s="68"/>
      <c r="CR512" s="68"/>
      <c r="CS512" s="68"/>
      <c r="CT512" s="68"/>
      <c r="CU512" s="68"/>
      <c r="CV512" s="68"/>
      <c r="CW512" s="68"/>
      <c r="CX512" s="68"/>
      <c r="CY512" s="68"/>
      <c r="CZ512" s="68"/>
      <c r="DA512" s="68"/>
      <c r="DB512" s="68"/>
      <c r="DC512" s="68"/>
      <c r="DD512" s="68"/>
      <c r="DE512" s="68"/>
    </row>
    <row r="513" spans="1:109" ht="18.75">
      <c r="A513" s="68"/>
      <c r="B513" s="68"/>
      <c r="C513" s="68"/>
      <c r="D513" s="68"/>
      <c r="E513" s="65"/>
      <c r="F513" s="64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5"/>
      <c r="S513" s="64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9"/>
      <c r="AK513" s="66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7"/>
      <c r="BE513" s="68"/>
      <c r="BF513" s="68"/>
      <c r="BG513" s="68"/>
      <c r="BH513" s="68"/>
      <c r="BI513" s="68"/>
      <c r="BJ513" s="68"/>
      <c r="BK513" s="68"/>
      <c r="BL513" s="68"/>
      <c r="BM513" s="68"/>
      <c r="BN513" s="68"/>
      <c r="BO513" s="68"/>
      <c r="BP513" s="68"/>
      <c r="BQ513" s="68"/>
      <c r="BR513" s="68"/>
      <c r="BS513" s="68"/>
      <c r="BT513" s="68"/>
      <c r="BU513" s="68"/>
      <c r="BV513" s="68"/>
      <c r="BW513" s="68"/>
      <c r="BX513" s="68"/>
      <c r="BY513" s="68"/>
      <c r="BZ513" s="68"/>
      <c r="CA513" s="68"/>
      <c r="CB513" s="68"/>
      <c r="CC513" s="68"/>
      <c r="CD513" s="68"/>
      <c r="CE513" s="68"/>
      <c r="CF513" s="68"/>
      <c r="CG513" s="68"/>
      <c r="CH513" s="68"/>
      <c r="CI513" s="68"/>
      <c r="CJ513" s="68"/>
      <c r="CK513" s="68"/>
      <c r="CL513" s="68"/>
      <c r="CM513" s="68"/>
      <c r="CN513" s="68"/>
      <c r="CO513" s="68"/>
      <c r="CP513" s="68"/>
      <c r="CQ513" s="68"/>
      <c r="CR513" s="68"/>
      <c r="CS513" s="68"/>
      <c r="CT513" s="68"/>
      <c r="CU513" s="68"/>
      <c r="CV513" s="68"/>
      <c r="CW513" s="68"/>
      <c r="CX513" s="68"/>
      <c r="CY513" s="68"/>
      <c r="CZ513" s="68"/>
      <c r="DA513" s="68"/>
      <c r="DB513" s="68"/>
      <c r="DC513" s="68"/>
      <c r="DD513" s="68"/>
      <c r="DE513" s="68"/>
    </row>
    <row r="514" spans="1:109" ht="18.75">
      <c r="A514" s="68"/>
      <c r="B514" s="68"/>
      <c r="C514" s="68"/>
      <c r="D514" s="68"/>
      <c r="E514" s="65"/>
      <c r="F514" s="64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5"/>
      <c r="S514" s="64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9"/>
      <c r="AK514" s="66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7"/>
      <c r="BE514" s="68"/>
      <c r="BF514" s="68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8"/>
      <c r="BS514" s="68"/>
      <c r="BT514" s="68"/>
      <c r="BU514" s="68"/>
      <c r="BV514" s="68"/>
      <c r="BW514" s="68"/>
      <c r="BX514" s="68"/>
      <c r="BY514" s="68"/>
      <c r="BZ514" s="68"/>
      <c r="CA514" s="68"/>
      <c r="CB514" s="68"/>
      <c r="CC514" s="68"/>
      <c r="CD514" s="68"/>
      <c r="CE514" s="68"/>
      <c r="CF514" s="68"/>
      <c r="CG514" s="68"/>
      <c r="CH514" s="68"/>
      <c r="CI514" s="68"/>
      <c r="CJ514" s="68"/>
      <c r="CK514" s="68"/>
      <c r="CL514" s="68"/>
      <c r="CM514" s="68"/>
      <c r="CN514" s="68"/>
      <c r="CO514" s="68"/>
      <c r="CP514" s="68"/>
      <c r="CQ514" s="68"/>
      <c r="CR514" s="68"/>
      <c r="CS514" s="68"/>
      <c r="CT514" s="68"/>
      <c r="CU514" s="68"/>
      <c r="CV514" s="68"/>
      <c r="CW514" s="68"/>
      <c r="CX514" s="68"/>
      <c r="CY514" s="68"/>
      <c r="CZ514" s="68"/>
      <c r="DA514" s="68"/>
      <c r="DB514" s="68"/>
      <c r="DC514" s="68"/>
      <c r="DD514" s="68"/>
      <c r="DE514" s="68"/>
    </row>
    <row r="515" spans="1:109" ht="18.75">
      <c r="A515" s="68"/>
      <c r="B515" s="68"/>
      <c r="C515" s="68"/>
      <c r="D515" s="68"/>
      <c r="E515" s="65"/>
      <c r="F515" s="64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5"/>
      <c r="S515" s="64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9"/>
      <c r="AK515" s="66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7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68"/>
      <c r="BU515" s="68"/>
      <c r="BV515" s="68"/>
      <c r="BW515" s="68"/>
      <c r="BX515" s="68"/>
      <c r="BY515" s="68"/>
      <c r="BZ515" s="68"/>
      <c r="CA515" s="68"/>
      <c r="CB515" s="68"/>
      <c r="CC515" s="68"/>
      <c r="CD515" s="68"/>
      <c r="CE515" s="68"/>
      <c r="CF515" s="68"/>
      <c r="CG515" s="68"/>
      <c r="CH515" s="68"/>
      <c r="CI515" s="68"/>
      <c r="CJ515" s="68"/>
      <c r="CK515" s="68"/>
      <c r="CL515" s="68"/>
      <c r="CM515" s="68"/>
      <c r="CN515" s="68"/>
      <c r="CO515" s="68"/>
      <c r="CP515" s="68"/>
      <c r="CQ515" s="68"/>
      <c r="CR515" s="68"/>
      <c r="CS515" s="68"/>
      <c r="CT515" s="68"/>
      <c r="CU515" s="68"/>
      <c r="CV515" s="68"/>
      <c r="CW515" s="68"/>
      <c r="CX515" s="68"/>
      <c r="CY515" s="68"/>
      <c r="CZ515" s="68"/>
      <c r="DA515" s="68"/>
      <c r="DB515" s="68"/>
      <c r="DC515" s="68"/>
      <c r="DD515" s="68"/>
      <c r="DE515" s="68"/>
    </row>
    <row r="516" spans="1:109" ht="18.75">
      <c r="A516" s="68"/>
      <c r="B516" s="68"/>
      <c r="C516" s="68"/>
      <c r="D516" s="68"/>
      <c r="E516" s="65"/>
      <c r="F516" s="64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5"/>
      <c r="S516" s="64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9"/>
      <c r="AK516" s="66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7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  <c r="BZ516" s="68"/>
      <c r="CA516" s="68"/>
      <c r="CB516" s="68"/>
      <c r="CC516" s="68"/>
      <c r="CD516" s="68"/>
      <c r="CE516" s="68"/>
      <c r="CF516" s="68"/>
      <c r="CG516" s="68"/>
      <c r="CH516" s="68"/>
      <c r="CI516" s="68"/>
      <c r="CJ516" s="68"/>
      <c r="CK516" s="68"/>
      <c r="CL516" s="68"/>
      <c r="CM516" s="68"/>
      <c r="CN516" s="68"/>
      <c r="CO516" s="68"/>
      <c r="CP516" s="68"/>
      <c r="CQ516" s="68"/>
      <c r="CR516" s="68"/>
      <c r="CS516" s="68"/>
      <c r="CT516" s="68"/>
      <c r="CU516" s="68"/>
      <c r="CV516" s="68"/>
      <c r="CW516" s="68"/>
      <c r="CX516" s="68"/>
      <c r="CY516" s="68"/>
      <c r="CZ516" s="68"/>
      <c r="DA516" s="68"/>
      <c r="DB516" s="68"/>
      <c r="DC516" s="68"/>
      <c r="DD516" s="68"/>
      <c r="DE516" s="68"/>
    </row>
    <row r="517" spans="1:109" ht="18.75">
      <c r="A517" s="68"/>
      <c r="B517" s="68"/>
      <c r="C517" s="68"/>
      <c r="D517" s="68"/>
      <c r="E517" s="65"/>
      <c r="F517" s="64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5"/>
      <c r="S517" s="64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9"/>
      <c r="AK517" s="66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7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  <c r="BZ517" s="68"/>
      <c r="CA517" s="68"/>
      <c r="CB517" s="68"/>
      <c r="CC517" s="68"/>
      <c r="CD517" s="68"/>
      <c r="CE517" s="68"/>
      <c r="CF517" s="68"/>
      <c r="CG517" s="68"/>
      <c r="CH517" s="68"/>
      <c r="CI517" s="68"/>
      <c r="CJ517" s="68"/>
      <c r="CK517" s="68"/>
      <c r="CL517" s="68"/>
      <c r="CM517" s="68"/>
      <c r="CN517" s="68"/>
      <c r="CO517" s="68"/>
      <c r="CP517" s="68"/>
      <c r="CQ517" s="68"/>
      <c r="CR517" s="68"/>
      <c r="CS517" s="68"/>
      <c r="CT517" s="68"/>
      <c r="CU517" s="68"/>
      <c r="CV517" s="68"/>
      <c r="CW517" s="68"/>
      <c r="CX517" s="68"/>
      <c r="CY517" s="68"/>
      <c r="CZ517" s="68"/>
      <c r="DA517" s="68"/>
      <c r="DB517" s="68"/>
      <c r="DC517" s="68"/>
      <c r="DD517" s="68"/>
      <c r="DE517" s="68"/>
    </row>
    <row r="518" spans="1:109" ht="18.75">
      <c r="A518" s="68"/>
      <c r="B518" s="68"/>
      <c r="C518" s="68"/>
      <c r="D518" s="68"/>
      <c r="E518" s="65"/>
      <c r="F518" s="64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5"/>
      <c r="S518" s="64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9"/>
      <c r="AK518" s="66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7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  <c r="BZ518" s="68"/>
      <c r="CA518" s="68"/>
      <c r="CB518" s="68"/>
      <c r="CC518" s="68"/>
      <c r="CD518" s="68"/>
      <c r="CE518" s="68"/>
      <c r="CF518" s="68"/>
      <c r="CG518" s="68"/>
      <c r="CH518" s="68"/>
      <c r="CI518" s="68"/>
      <c r="CJ518" s="68"/>
      <c r="CK518" s="68"/>
      <c r="CL518" s="68"/>
      <c r="CM518" s="68"/>
      <c r="CN518" s="68"/>
      <c r="CO518" s="68"/>
      <c r="CP518" s="68"/>
      <c r="CQ518" s="68"/>
      <c r="CR518" s="68"/>
      <c r="CS518" s="68"/>
      <c r="CT518" s="68"/>
      <c r="CU518" s="68"/>
      <c r="CV518" s="68"/>
      <c r="CW518" s="68"/>
      <c r="CX518" s="68"/>
      <c r="CY518" s="68"/>
      <c r="CZ518" s="68"/>
      <c r="DA518" s="68"/>
      <c r="DB518" s="68"/>
      <c r="DC518" s="68"/>
      <c r="DD518" s="68"/>
      <c r="DE518" s="68"/>
    </row>
    <row r="519" spans="1:109" ht="18.75">
      <c r="A519" s="68"/>
      <c r="B519" s="68"/>
      <c r="C519" s="68"/>
      <c r="D519" s="68"/>
      <c r="E519" s="65"/>
      <c r="F519" s="64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5"/>
      <c r="S519" s="64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9"/>
      <c r="AK519" s="66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7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  <c r="BZ519" s="68"/>
      <c r="CA519" s="68"/>
      <c r="CB519" s="68"/>
      <c r="CC519" s="68"/>
      <c r="CD519" s="68"/>
      <c r="CE519" s="68"/>
      <c r="CF519" s="68"/>
      <c r="CG519" s="68"/>
      <c r="CH519" s="68"/>
      <c r="CI519" s="68"/>
      <c r="CJ519" s="68"/>
      <c r="CK519" s="68"/>
      <c r="CL519" s="68"/>
      <c r="CM519" s="68"/>
      <c r="CN519" s="68"/>
      <c r="CO519" s="68"/>
      <c r="CP519" s="68"/>
      <c r="CQ519" s="68"/>
      <c r="CR519" s="68"/>
      <c r="CS519" s="68"/>
      <c r="CT519" s="68"/>
      <c r="CU519" s="68"/>
      <c r="CV519" s="68"/>
      <c r="CW519" s="68"/>
      <c r="CX519" s="68"/>
      <c r="CY519" s="68"/>
      <c r="CZ519" s="68"/>
      <c r="DA519" s="68"/>
      <c r="DB519" s="68"/>
      <c r="DC519" s="68"/>
      <c r="DD519" s="68"/>
      <c r="DE519" s="68"/>
    </row>
    <row r="520" spans="1:109" ht="18.75">
      <c r="A520" s="68"/>
      <c r="B520" s="68"/>
      <c r="C520" s="68"/>
      <c r="D520" s="68"/>
      <c r="E520" s="65"/>
      <c r="F520" s="64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5"/>
      <c r="S520" s="64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9"/>
      <c r="AK520" s="66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7"/>
      <c r="BE520" s="68"/>
      <c r="BF520" s="68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68"/>
      <c r="BZ520" s="68"/>
      <c r="CA520" s="68"/>
      <c r="CB520" s="68"/>
      <c r="CC520" s="68"/>
      <c r="CD520" s="68"/>
      <c r="CE520" s="68"/>
      <c r="CF520" s="68"/>
      <c r="CG520" s="68"/>
      <c r="CH520" s="68"/>
      <c r="CI520" s="68"/>
      <c r="CJ520" s="68"/>
      <c r="CK520" s="68"/>
      <c r="CL520" s="68"/>
      <c r="CM520" s="68"/>
      <c r="CN520" s="68"/>
      <c r="CO520" s="68"/>
      <c r="CP520" s="68"/>
      <c r="CQ520" s="68"/>
      <c r="CR520" s="68"/>
      <c r="CS520" s="68"/>
      <c r="CT520" s="68"/>
      <c r="CU520" s="68"/>
      <c r="CV520" s="68"/>
      <c r="CW520" s="68"/>
      <c r="CX520" s="68"/>
      <c r="CY520" s="68"/>
      <c r="CZ520" s="68"/>
      <c r="DA520" s="68"/>
      <c r="DB520" s="68"/>
      <c r="DC520" s="68"/>
      <c r="DD520" s="68"/>
      <c r="DE520" s="68"/>
    </row>
    <row r="521" spans="1:109" ht="18.75">
      <c r="A521" s="68"/>
      <c r="B521" s="68"/>
      <c r="C521" s="68"/>
      <c r="D521" s="68"/>
      <c r="E521" s="65"/>
      <c r="F521" s="64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5"/>
      <c r="S521" s="64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9"/>
      <c r="AK521" s="66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7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68"/>
      <c r="BZ521" s="68"/>
      <c r="CA521" s="68"/>
      <c r="CB521" s="68"/>
      <c r="CC521" s="68"/>
      <c r="CD521" s="68"/>
      <c r="CE521" s="68"/>
      <c r="CF521" s="68"/>
      <c r="CG521" s="68"/>
      <c r="CH521" s="68"/>
      <c r="CI521" s="68"/>
      <c r="CJ521" s="68"/>
      <c r="CK521" s="68"/>
      <c r="CL521" s="68"/>
      <c r="CM521" s="68"/>
      <c r="CN521" s="68"/>
      <c r="CO521" s="68"/>
      <c r="CP521" s="68"/>
      <c r="CQ521" s="68"/>
      <c r="CR521" s="68"/>
      <c r="CS521" s="68"/>
      <c r="CT521" s="68"/>
      <c r="CU521" s="68"/>
      <c r="CV521" s="68"/>
      <c r="CW521" s="68"/>
      <c r="CX521" s="68"/>
      <c r="CY521" s="68"/>
      <c r="CZ521" s="68"/>
      <c r="DA521" s="68"/>
      <c r="DB521" s="68"/>
      <c r="DC521" s="68"/>
      <c r="DD521" s="68"/>
      <c r="DE521" s="68"/>
    </row>
    <row r="522" spans="1:109" ht="18.75">
      <c r="A522" s="68"/>
      <c r="B522" s="68"/>
      <c r="C522" s="68"/>
      <c r="D522" s="68"/>
      <c r="E522" s="65"/>
      <c r="F522" s="64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5"/>
      <c r="S522" s="64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9"/>
      <c r="AK522" s="66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7"/>
      <c r="BE522" s="68"/>
      <c r="BF522" s="68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68"/>
      <c r="BZ522" s="68"/>
      <c r="CA522" s="68"/>
      <c r="CB522" s="68"/>
      <c r="CC522" s="68"/>
      <c r="CD522" s="68"/>
      <c r="CE522" s="68"/>
      <c r="CF522" s="68"/>
      <c r="CG522" s="68"/>
      <c r="CH522" s="68"/>
      <c r="CI522" s="68"/>
      <c r="CJ522" s="68"/>
      <c r="CK522" s="68"/>
      <c r="CL522" s="68"/>
      <c r="CM522" s="68"/>
      <c r="CN522" s="68"/>
      <c r="CO522" s="68"/>
      <c r="CP522" s="68"/>
      <c r="CQ522" s="68"/>
      <c r="CR522" s="68"/>
      <c r="CS522" s="68"/>
      <c r="CT522" s="68"/>
      <c r="CU522" s="68"/>
      <c r="CV522" s="68"/>
      <c r="CW522" s="68"/>
      <c r="CX522" s="68"/>
      <c r="CY522" s="68"/>
      <c r="CZ522" s="68"/>
      <c r="DA522" s="68"/>
      <c r="DB522" s="68"/>
      <c r="DC522" s="68"/>
      <c r="DD522" s="68"/>
      <c r="DE522" s="68"/>
    </row>
    <row r="523" spans="1:109" ht="18.75">
      <c r="A523" s="68"/>
      <c r="B523" s="68"/>
      <c r="C523" s="68"/>
      <c r="D523" s="68"/>
      <c r="E523" s="65"/>
      <c r="F523" s="64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5"/>
      <c r="S523" s="64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9"/>
      <c r="AK523" s="66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7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68"/>
      <c r="BZ523" s="68"/>
      <c r="CA523" s="68"/>
      <c r="CB523" s="68"/>
      <c r="CC523" s="68"/>
      <c r="CD523" s="68"/>
      <c r="CE523" s="68"/>
      <c r="CF523" s="68"/>
      <c r="CG523" s="68"/>
      <c r="CH523" s="68"/>
      <c r="CI523" s="68"/>
      <c r="CJ523" s="68"/>
      <c r="CK523" s="68"/>
      <c r="CL523" s="68"/>
      <c r="CM523" s="68"/>
      <c r="CN523" s="68"/>
      <c r="CO523" s="68"/>
      <c r="CP523" s="68"/>
      <c r="CQ523" s="68"/>
      <c r="CR523" s="68"/>
      <c r="CS523" s="68"/>
      <c r="CT523" s="68"/>
      <c r="CU523" s="68"/>
      <c r="CV523" s="68"/>
      <c r="CW523" s="68"/>
      <c r="CX523" s="68"/>
      <c r="CY523" s="68"/>
      <c r="CZ523" s="68"/>
      <c r="DA523" s="68"/>
      <c r="DB523" s="68"/>
      <c r="DC523" s="68"/>
      <c r="DD523" s="68"/>
      <c r="DE523" s="68"/>
    </row>
    <row r="524" spans="1:109" ht="18.75">
      <c r="A524" s="68"/>
      <c r="B524" s="68"/>
      <c r="C524" s="68"/>
      <c r="D524" s="68"/>
      <c r="E524" s="65"/>
      <c r="F524" s="64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5"/>
      <c r="S524" s="64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9"/>
      <c r="AK524" s="66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7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68"/>
      <c r="BZ524" s="68"/>
      <c r="CA524" s="68"/>
      <c r="CB524" s="68"/>
      <c r="CC524" s="68"/>
      <c r="CD524" s="68"/>
      <c r="CE524" s="68"/>
      <c r="CF524" s="68"/>
      <c r="CG524" s="68"/>
      <c r="CH524" s="68"/>
      <c r="CI524" s="68"/>
      <c r="CJ524" s="68"/>
      <c r="CK524" s="68"/>
      <c r="CL524" s="68"/>
      <c r="CM524" s="68"/>
      <c r="CN524" s="68"/>
      <c r="CO524" s="68"/>
      <c r="CP524" s="68"/>
      <c r="CQ524" s="68"/>
      <c r="CR524" s="68"/>
      <c r="CS524" s="68"/>
      <c r="CT524" s="68"/>
      <c r="CU524" s="68"/>
      <c r="CV524" s="68"/>
      <c r="CW524" s="68"/>
      <c r="CX524" s="68"/>
      <c r="CY524" s="68"/>
      <c r="CZ524" s="68"/>
      <c r="DA524" s="68"/>
      <c r="DB524" s="68"/>
      <c r="DC524" s="68"/>
      <c r="DD524" s="68"/>
      <c r="DE524" s="68"/>
    </row>
    <row r="525" spans="1:109" ht="18.75">
      <c r="A525" s="68"/>
      <c r="B525" s="68"/>
      <c r="C525" s="68"/>
      <c r="D525" s="68"/>
      <c r="E525" s="65"/>
      <c r="F525" s="64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5"/>
      <c r="S525" s="64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9"/>
      <c r="AK525" s="66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7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68"/>
      <c r="BU525" s="68"/>
      <c r="BV525" s="68"/>
      <c r="BW525" s="68"/>
      <c r="BX525" s="68"/>
      <c r="BY525" s="68"/>
      <c r="BZ525" s="68"/>
      <c r="CA525" s="68"/>
      <c r="CB525" s="68"/>
      <c r="CC525" s="68"/>
      <c r="CD525" s="68"/>
      <c r="CE525" s="68"/>
      <c r="CF525" s="68"/>
      <c r="CG525" s="68"/>
      <c r="CH525" s="68"/>
      <c r="CI525" s="68"/>
      <c r="CJ525" s="68"/>
      <c r="CK525" s="68"/>
      <c r="CL525" s="68"/>
      <c r="CM525" s="68"/>
      <c r="CN525" s="68"/>
      <c r="CO525" s="68"/>
      <c r="CP525" s="68"/>
      <c r="CQ525" s="68"/>
      <c r="CR525" s="68"/>
      <c r="CS525" s="68"/>
      <c r="CT525" s="68"/>
      <c r="CU525" s="68"/>
      <c r="CV525" s="68"/>
      <c r="CW525" s="68"/>
      <c r="CX525" s="68"/>
      <c r="CY525" s="68"/>
      <c r="CZ525" s="68"/>
      <c r="DA525" s="68"/>
      <c r="DB525" s="68"/>
      <c r="DC525" s="68"/>
      <c r="DD525" s="68"/>
      <c r="DE525" s="68"/>
    </row>
    <row r="526" spans="1:109" ht="18.75">
      <c r="A526" s="68"/>
      <c r="B526" s="68"/>
      <c r="C526" s="68"/>
      <c r="D526" s="68"/>
      <c r="E526" s="65"/>
      <c r="F526" s="64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5"/>
      <c r="S526" s="64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9"/>
      <c r="AK526" s="66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7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8"/>
      <c r="BS526" s="68"/>
      <c r="BT526" s="68"/>
      <c r="BU526" s="68"/>
      <c r="BV526" s="68"/>
      <c r="BW526" s="68"/>
      <c r="BX526" s="68"/>
      <c r="BY526" s="68"/>
      <c r="BZ526" s="68"/>
      <c r="CA526" s="68"/>
      <c r="CB526" s="68"/>
      <c r="CC526" s="68"/>
      <c r="CD526" s="68"/>
      <c r="CE526" s="68"/>
      <c r="CF526" s="68"/>
      <c r="CG526" s="68"/>
      <c r="CH526" s="68"/>
      <c r="CI526" s="68"/>
      <c r="CJ526" s="68"/>
      <c r="CK526" s="68"/>
      <c r="CL526" s="68"/>
      <c r="CM526" s="68"/>
      <c r="CN526" s="68"/>
      <c r="CO526" s="68"/>
      <c r="CP526" s="68"/>
      <c r="CQ526" s="68"/>
      <c r="CR526" s="68"/>
      <c r="CS526" s="68"/>
      <c r="CT526" s="68"/>
      <c r="CU526" s="68"/>
      <c r="CV526" s="68"/>
      <c r="CW526" s="68"/>
      <c r="CX526" s="68"/>
      <c r="CY526" s="68"/>
      <c r="CZ526" s="68"/>
      <c r="DA526" s="68"/>
      <c r="DB526" s="68"/>
      <c r="DC526" s="68"/>
      <c r="DD526" s="68"/>
      <c r="DE526" s="68"/>
    </row>
    <row r="527" spans="1:109" ht="18.75">
      <c r="A527" s="68"/>
      <c r="B527" s="68"/>
      <c r="C527" s="68"/>
      <c r="D527" s="68"/>
      <c r="E527" s="65"/>
      <c r="F527" s="64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5"/>
      <c r="S527" s="64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9"/>
      <c r="AK527" s="66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7"/>
      <c r="BE527" s="68"/>
      <c r="BF527" s="68"/>
      <c r="BG527" s="68"/>
      <c r="BH527" s="68"/>
      <c r="BI527" s="68"/>
      <c r="BJ527" s="68"/>
      <c r="BK527" s="68"/>
      <c r="BL527" s="68"/>
      <c r="BM527" s="68"/>
      <c r="BN527" s="68"/>
      <c r="BO527" s="68"/>
      <c r="BP527" s="68"/>
      <c r="BQ527" s="68"/>
      <c r="BR527" s="68"/>
      <c r="BS527" s="68"/>
      <c r="BT527" s="68"/>
      <c r="BU527" s="68"/>
      <c r="BV527" s="68"/>
      <c r="BW527" s="68"/>
      <c r="BX527" s="68"/>
      <c r="BY527" s="68"/>
      <c r="BZ527" s="68"/>
      <c r="CA527" s="68"/>
      <c r="CB527" s="68"/>
      <c r="CC527" s="68"/>
      <c r="CD527" s="68"/>
      <c r="CE527" s="68"/>
      <c r="CF527" s="68"/>
      <c r="CG527" s="68"/>
      <c r="CH527" s="68"/>
      <c r="CI527" s="68"/>
      <c r="CJ527" s="68"/>
      <c r="CK527" s="68"/>
      <c r="CL527" s="68"/>
      <c r="CM527" s="68"/>
      <c r="CN527" s="68"/>
      <c r="CO527" s="68"/>
      <c r="CP527" s="68"/>
      <c r="CQ527" s="68"/>
      <c r="CR527" s="68"/>
      <c r="CS527" s="68"/>
      <c r="CT527" s="68"/>
      <c r="CU527" s="68"/>
      <c r="CV527" s="68"/>
      <c r="CW527" s="68"/>
      <c r="CX527" s="68"/>
      <c r="CY527" s="68"/>
      <c r="CZ527" s="68"/>
      <c r="DA527" s="68"/>
      <c r="DB527" s="68"/>
      <c r="DC527" s="68"/>
      <c r="DD527" s="68"/>
      <c r="DE527" s="68"/>
    </row>
    <row r="528" spans="1:109" ht="18.75">
      <c r="A528" s="68"/>
      <c r="B528" s="68"/>
      <c r="C528" s="68"/>
      <c r="D528" s="68"/>
      <c r="E528" s="65"/>
      <c r="F528" s="64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5"/>
      <c r="S528" s="64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9"/>
      <c r="AK528" s="66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7"/>
      <c r="BE528" s="68"/>
      <c r="BF528" s="68"/>
      <c r="BG528" s="68"/>
      <c r="BH528" s="68"/>
      <c r="BI528" s="68"/>
      <c r="BJ528" s="68"/>
      <c r="BK528" s="68"/>
      <c r="BL528" s="68"/>
      <c r="BM528" s="68"/>
      <c r="BN528" s="68"/>
      <c r="BO528" s="68"/>
      <c r="BP528" s="68"/>
      <c r="BQ528" s="68"/>
      <c r="BR528" s="68"/>
      <c r="BS528" s="68"/>
      <c r="BT528" s="68"/>
      <c r="BU528" s="68"/>
      <c r="BV528" s="68"/>
      <c r="BW528" s="68"/>
      <c r="BX528" s="68"/>
      <c r="BY528" s="68"/>
      <c r="BZ528" s="68"/>
      <c r="CA528" s="68"/>
      <c r="CB528" s="68"/>
      <c r="CC528" s="68"/>
      <c r="CD528" s="68"/>
      <c r="CE528" s="68"/>
      <c r="CF528" s="68"/>
      <c r="CG528" s="68"/>
      <c r="CH528" s="68"/>
      <c r="CI528" s="68"/>
      <c r="CJ528" s="68"/>
      <c r="CK528" s="68"/>
      <c r="CL528" s="68"/>
      <c r="CM528" s="68"/>
      <c r="CN528" s="68"/>
      <c r="CO528" s="68"/>
      <c r="CP528" s="68"/>
      <c r="CQ528" s="68"/>
      <c r="CR528" s="68"/>
      <c r="CS528" s="68"/>
      <c r="CT528" s="68"/>
      <c r="CU528" s="68"/>
      <c r="CV528" s="68"/>
      <c r="CW528" s="68"/>
      <c r="CX528" s="68"/>
      <c r="CY528" s="68"/>
      <c r="CZ528" s="68"/>
      <c r="DA528" s="68"/>
      <c r="DB528" s="68"/>
      <c r="DC528" s="68"/>
      <c r="DD528" s="68"/>
      <c r="DE528" s="68"/>
    </row>
    <row r="529" spans="1:109" ht="18.75">
      <c r="A529" s="68"/>
      <c r="B529" s="68"/>
      <c r="C529" s="68"/>
      <c r="D529" s="68"/>
      <c r="E529" s="65"/>
      <c r="F529" s="64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5"/>
      <c r="S529" s="64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9"/>
      <c r="AK529" s="66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7"/>
      <c r="BE529" s="68"/>
      <c r="BF529" s="68"/>
      <c r="BG529" s="68"/>
      <c r="BH529" s="68"/>
      <c r="BI529" s="68"/>
      <c r="BJ529" s="68"/>
      <c r="BK529" s="68"/>
      <c r="BL529" s="68"/>
      <c r="BM529" s="68"/>
      <c r="BN529" s="68"/>
      <c r="BO529" s="68"/>
      <c r="BP529" s="68"/>
      <c r="BQ529" s="68"/>
      <c r="BR529" s="68"/>
      <c r="BS529" s="68"/>
      <c r="BT529" s="68"/>
      <c r="BU529" s="68"/>
      <c r="BV529" s="68"/>
      <c r="BW529" s="68"/>
      <c r="BX529" s="68"/>
      <c r="BY529" s="68"/>
      <c r="BZ529" s="68"/>
      <c r="CA529" s="68"/>
      <c r="CB529" s="68"/>
      <c r="CC529" s="68"/>
      <c r="CD529" s="68"/>
      <c r="CE529" s="68"/>
      <c r="CF529" s="68"/>
      <c r="CG529" s="68"/>
      <c r="CH529" s="68"/>
      <c r="CI529" s="68"/>
      <c r="CJ529" s="68"/>
      <c r="CK529" s="68"/>
      <c r="CL529" s="68"/>
      <c r="CM529" s="68"/>
      <c r="CN529" s="68"/>
      <c r="CO529" s="68"/>
      <c r="CP529" s="68"/>
      <c r="CQ529" s="68"/>
      <c r="CR529" s="68"/>
      <c r="CS529" s="68"/>
      <c r="CT529" s="68"/>
      <c r="CU529" s="68"/>
      <c r="CV529" s="68"/>
      <c r="CW529" s="68"/>
      <c r="CX529" s="68"/>
      <c r="CY529" s="68"/>
      <c r="CZ529" s="68"/>
      <c r="DA529" s="68"/>
      <c r="DB529" s="68"/>
      <c r="DC529" s="68"/>
      <c r="DD529" s="68"/>
      <c r="DE529" s="68"/>
    </row>
    <row r="530" spans="1:109" ht="18.75">
      <c r="A530" s="68"/>
      <c r="B530" s="68"/>
      <c r="C530" s="68"/>
      <c r="D530" s="68"/>
      <c r="E530" s="65"/>
      <c r="F530" s="64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5"/>
      <c r="S530" s="64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9"/>
      <c r="AK530" s="66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7"/>
      <c r="BE530" s="68"/>
      <c r="BF530" s="68"/>
      <c r="BG530" s="68"/>
      <c r="BH530" s="68"/>
      <c r="BI530" s="68"/>
      <c r="BJ530" s="68"/>
      <c r="BK530" s="68"/>
      <c r="BL530" s="68"/>
      <c r="BM530" s="68"/>
      <c r="BN530" s="68"/>
      <c r="BO530" s="68"/>
      <c r="BP530" s="68"/>
      <c r="BQ530" s="68"/>
      <c r="BR530" s="68"/>
      <c r="BS530" s="68"/>
      <c r="BT530" s="68"/>
      <c r="BU530" s="68"/>
      <c r="BV530" s="68"/>
      <c r="BW530" s="68"/>
      <c r="BX530" s="68"/>
      <c r="BY530" s="68"/>
      <c r="BZ530" s="68"/>
      <c r="CA530" s="68"/>
      <c r="CB530" s="68"/>
      <c r="CC530" s="68"/>
      <c r="CD530" s="68"/>
      <c r="CE530" s="68"/>
      <c r="CF530" s="68"/>
      <c r="CG530" s="68"/>
      <c r="CH530" s="68"/>
      <c r="CI530" s="68"/>
      <c r="CJ530" s="68"/>
      <c r="CK530" s="68"/>
      <c r="CL530" s="68"/>
      <c r="CM530" s="68"/>
      <c r="CN530" s="68"/>
      <c r="CO530" s="68"/>
      <c r="CP530" s="68"/>
      <c r="CQ530" s="68"/>
      <c r="CR530" s="68"/>
      <c r="CS530" s="68"/>
      <c r="CT530" s="68"/>
      <c r="CU530" s="68"/>
      <c r="CV530" s="68"/>
      <c r="CW530" s="68"/>
      <c r="CX530" s="68"/>
      <c r="CY530" s="68"/>
      <c r="CZ530" s="68"/>
      <c r="DA530" s="68"/>
      <c r="DB530" s="68"/>
      <c r="DC530" s="68"/>
      <c r="DD530" s="68"/>
      <c r="DE530" s="68"/>
    </row>
    <row r="531" spans="1:109" ht="18.75">
      <c r="A531" s="68"/>
      <c r="B531" s="68"/>
      <c r="C531" s="68"/>
      <c r="D531" s="68"/>
      <c r="E531" s="65"/>
      <c r="F531" s="64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5"/>
      <c r="S531" s="64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9"/>
      <c r="AK531" s="66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7"/>
      <c r="BE531" s="68"/>
      <c r="BF531" s="68"/>
      <c r="BG531" s="68"/>
      <c r="BH531" s="68"/>
      <c r="BI531" s="68"/>
      <c r="BJ531" s="68"/>
      <c r="BK531" s="68"/>
      <c r="BL531" s="68"/>
      <c r="BM531" s="68"/>
      <c r="BN531" s="68"/>
      <c r="BO531" s="68"/>
      <c r="BP531" s="68"/>
      <c r="BQ531" s="68"/>
      <c r="BR531" s="68"/>
      <c r="BS531" s="68"/>
      <c r="BT531" s="68"/>
      <c r="BU531" s="68"/>
      <c r="BV531" s="68"/>
      <c r="BW531" s="68"/>
      <c r="BX531" s="68"/>
      <c r="BY531" s="68"/>
      <c r="BZ531" s="68"/>
      <c r="CA531" s="68"/>
      <c r="CB531" s="68"/>
      <c r="CC531" s="68"/>
      <c r="CD531" s="68"/>
      <c r="CE531" s="68"/>
      <c r="CF531" s="68"/>
      <c r="CG531" s="68"/>
      <c r="CH531" s="68"/>
      <c r="CI531" s="68"/>
      <c r="CJ531" s="68"/>
      <c r="CK531" s="68"/>
      <c r="CL531" s="68"/>
      <c r="CM531" s="68"/>
      <c r="CN531" s="68"/>
      <c r="CO531" s="68"/>
      <c r="CP531" s="68"/>
      <c r="CQ531" s="68"/>
      <c r="CR531" s="68"/>
      <c r="CS531" s="68"/>
      <c r="CT531" s="68"/>
      <c r="CU531" s="68"/>
      <c r="CV531" s="68"/>
      <c r="CW531" s="68"/>
      <c r="CX531" s="68"/>
      <c r="CY531" s="68"/>
      <c r="CZ531" s="68"/>
      <c r="DA531" s="68"/>
      <c r="DB531" s="68"/>
      <c r="DC531" s="68"/>
      <c r="DD531" s="68"/>
      <c r="DE531" s="68"/>
    </row>
    <row r="532" spans="1:109" ht="18.75">
      <c r="A532" s="68"/>
      <c r="B532" s="68"/>
      <c r="C532" s="68"/>
      <c r="D532" s="68"/>
      <c r="E532" s="65"/>
      <c r="F532" s="64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5"/>
      <c r="S532" s="64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9"/>
      <c r="AK532" s="66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7"/>
      <c r="BE532" s="68"/>
      <c r="BF532" s="68"/>
      <c r="BG532" s="68"/>
      <c r="BH532" s="68"/>
      <c r="BI532" s="68"/>
      <c r="BJ532" s="68"/>
      <c r="BK532" s="68"/>
      <c r="BL532" s="68"/>
      <c r="BM532" s="68"/>
      <c r="BN532" s="68"/>
      <c r="BO532" s="68"/>
      <c r="BP532" s="68"/>
      <c r="BQ532" s="68"/>
      <c r="BR532" s="68"/>
      <c r="BS532" s="68"/>
      <c r="BT532" s="68"/>
      <c r="BU532" s="68"/>
      <c r="BV532" s="68"/>
      <c r="BW532" s="68"/>
      <c r="BX532" s="68"/>
      <c r="BY532" s="68"/>
      <c r="BZ532" s="68"/>
      <c r="CA532" s="68"/>
      <c r="CB532" s="68"/>
      <c r="CC532" s="68"/>
      <c r="CD532" s="68"/>
      <c r="CE532" s="68"/>
      <c r="CF532" s="68"/>
      <c r="CG532" s="68"/>
      <c r="CH532" s="68"/>
      <c r="CI532" s="68"/>
      <c r="CJ532" s="68"/>
      <c r="CK532" s="68"/>
      <c r="CL532" s="68"/>
      <c r="CM532" s="68"/>
      <c r="CN532" s="68"/>
      <c r="CO532" s="68"/>
      <c r="CP532" s="68"/>
      <c r="CQ532" s="68"/>
      <c r="CR532" s="68"/>
      <c r="CS532" s="68"/>
      <c r="CT532" s="68"/>
      <c r="CU532" s="68"/>
      <c r="CV532" s="68"/>
      <c r="CW532" s="68"/>
      <c r="CX532" s="68"/>
      <c r="CY532" s="68"/>
      <c r="CZ532" s="68"/>
      <c r="DA532" s="68"/>
      <c r="DB532" s="68"/>
      <c r="DC532" s="68"/>
      <c r="DD532" s="68"/>
      <c r="DE532" s="68"/>
    </row>
    <row r="533" spans="1:109" ht="18.75">
      <c r="A533" s="68"/>
      <c r="B533" s="68"/>
      <c r="C533" s="68"/>
      <c r="D533" s="68"/>
      <c r="E533" s="65"/>
      <c r="F533" s="64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5"/>
      <c r="S533" s="64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9"/>
      <c r="AK533" s="66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7"/>
      <c r="BE533" s="68"/>
      <c r="BF533" s="68"/>
      <c r="BG533" s="68"/>
      <c r="BH533" s="68"/>
      <c r="BI533" s="68"/>
      <c r="BJ533" s="68"/>
      <c r="BK533" s="68"/>
      <c r="BL533" s="68"/>
      <c r="BM533" s="68"/>
      <c r="BN533" s="68"/>
      <c r="BO533" s="68"/>
      <c r="BP533" s="68"/>
      <c r="BQ533" s="68"/>
      <c r="BR533" s="68"/>
      <c r="BS533" s="68"/>
      <c r="BT533" s="68"/>
      <c r="BU533" s="68"/>
      <c r="BV533" s="68"/>
      <c r="BW533" s="68"/>
      <c r="BX533" s="68"/>
      <c r="BY533" s="68"/>
      <c r="BZ533" s="68"/>
      <c r="CA533" s="68"/>
      <c r="CB533" s="68"/>
      <c r="CC533" s="68"/>
      <c r="CD533" s="68"/>
      <c r="CE533" s="68"/>
      <c r="CF533" s="68"/>
      <c r="CG533" s="68"/>
      <c r="CH533" s="68"/>
      <c r="CI533" s="68"/>
      <c r="CJ533" s="68"/>
      <c r="CK533" s="68"/>
      <c r="CL533" s="68"/>
      <c r="CM533" s="68"/>
      <c r="CN533" s="68"/>
      <c r="CO533" s="68"/>
      <c r="CP533" s="68"/>
      <c r="CQ533" s="68"/>
      <c r="CR533" s="68"/>
      <c r="CS533" s="68"/>
      <c r="CT533" s="68"/>
      <c r="CU533" s="68"/>
      <c r="CV533" s="68"/>
      <c r="CW533" s="68"/>
      <c r="CX533" s="68"/>
      <c r="CY533" s="68"/>
      <c r="CZ533" s="68"/>
      <c r="DA533" s="68"/>
      <c r="DB533" s="68"/>
      <c r="DC533" s="68"/>
      <c r="DD533" s="68"/>
      <c r="DE533" s="68"/>
    </row>
    <row r="534" spans="1:109" ht="18.75">
      <c r="A534" s="68"/>
      <c r="B534" s="68"/>
      <c r="C534" s="68"/>
      <c r="D534" s="68"/>
      <c r="E534" s="65"/>
      <c r="F534" s="64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5"/>
      <c r="S534" s="64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9"/>
      <c r="AK534" s="66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7"/>
      <c r="BE534" s="68"/>
      <c r="BF534" s="68"/>
      <c r="BG534" s="68"/>
      <c r="BH534" s="68"/>
      <c r="BI534" s="68"/>
      <c r="BJ534" s="68"/>
      <c r="BK534" s="68"/>
      <c r="BL534" s="68"/>
      <c r="BM534" s="68"/>
      <c r="BN534" s="68"/>
      <c r="BO534" s="68"/>
      <c r="BP534" s="68"/>
      <c r="BQ534" s="68"/>
      <c r="BR534" s="68"/>
      <c r="BS534" s="68"/>
      <c r="BT534" s="68"/>
      <c r="BU534" s="68"/>
      <c r="BV534" s="68"/>
      <c r="BW534" s="68"/>
      <c r="BX534" s="68"/>
      <c r="BY534" s="68"/>
      <c r="BZ534" s="68"/>
      <c r="CA534" s="68"/>
      <c r="CB534" s="68"/>
      <c r="CC534" s="68"/>
      <c r="CD534" s="68"/>
      <c r="CE534" s="68"/>
      <c r="CF534" s="68"/>
      <c r="CG534" s="68"/>
      <c r="CH534" s="68"/>
      <c r="CI534" s="68"/>
      <c r="CJ534" s="68"/>
      <c r="CK534" s="68"/>
      <c r="CL534" s="68"/>
      <c r="CM534" s="68"/>
      <c r="CN534" s="68"/>
      <c r="CO534" s="68"/>
      <c r="CP534" s="68"/>
      <c r="CQ534" s="68"/>
      <c r="CR534" s="68"/>
      <c r="CS534" s="68"/>
      <c r="CT534" s="68"/>
      <c r="CU534" s="68"/>
      <c r="CV534" s="68"/>
      <c r="CW534" s="68"/>
      <c r="CX534" s="68"/>
      <c r="CY534" s="68"/>
      <c r="CZ534" s="68"/>
      <c r="DA534" s="68"/>
      <c r="DB534" s="68"/>
      <c r="DC534" s="68"/>
      <c r="DD534" s="68"/>
      <c r="DE534" s="68"/>
    </row>
    <row r="535" spans="1:109" ht="18.75">
      <c r="A535" s="68"/>
      <c r="B535" s="68"/>
      <c r="C535" s="68"/>
      <c r="D535" s="68"/>
      <c r="E535" s="65"/>
      <c r="F535" s="64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5"/>
      <c r="S535" s="64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9"/>
      <c r="AK535" s="66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7"/>
      <c r="BE535" s="68"/>
      <c r="BF535" s="68"/>
      <c r="BG535" s="68"/>
      <c r="BH535" s="68"/>
      <c r="BI535" s="68"/>
      <c r="BJ535" s="68"/>
      <c r="BK535" s="68"/>
      <c r="BL535" s="68"/>
      <c r="BM535" s="68"/>
      <c r="BN535" s="68"/>
      <c r="BO535" s="68"/>
      <c r="BP535" s="68"/>
      <c r="BQ535" s="68"/>
      <c r="BR535" s="68"/>
      <c r="BS535" s="68"/>
      <c r="BT535" s="68"/>
      <c r="BU535" s="68"/>
      <c r="BV535" s="68"/>
      <c r="BW535" s="68"/>
      <c r="BX535" s="68"/>
      <c r="BY535" s="68"/>
      <c r="BZ535" s="68"/>
      <c r="CA535" s="68"/>
      <c r="CB535" s="68"/>
      <c r="CC535" s="68"/>
      <c r="CD535" s="68"/>
      <c r="CE535" s="68"/>
      <c r="CF535" s="68"/>
      <c r="CG535" s="68"/>
      <c r="CH535" s="68"/>
      <c r="CI535" s="68"/>
      <c r="CJ535" s="68"/>
      <c r="CK535" s="68"/>
      <c r="CL535" s="68"/>
      <c r="CM535" s="68"/>
      <c r="CN535" s="68"/>
      <c r="CO535" s="68"/>
      <c r="CP535" s="68"/>
      <c r="CQ535" s="68"/>
      <c r="CR535" s="68"/>
      <c r="CS535" s="68"/>
      <c r="CT535" s="68"/>
      <c r="CU535" s="68"/>
      <c r="CV535" s="68"/>
      <c r="CW535" s="68"/>
      <c r="CX535" s="68"/>
      <c r="CY535" s="68"/>
      <c r="CZ535" s="68"/>
      <c r="DA535" s="68"/>
      <c r="DB535" s="68"/>
      <c r="DC535" s="68"/>
      <c r="DD535" s="68"/>
      <c r="DE535" s="68"/>
    </row>
    <row r="536" spans="1:109" ht="18.75">
      <c r="A536" s="68"/>
      <c r="B536" s="68"/>
      <c r="C536" s="68"/>
      <c r="D536" s="68"/>
      <c r="E536" s="65"/>
      <c r="F536" s="64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5"/>
      <c r="S536" s="64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9"/>
      <c r="AK536" s="66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D536" s="67"/>
      <c r="BE536" s="68"/>
      <c r="BF536" s="68"/>
      <c r="BG536" s="68"/>
      <c r="BH536" s="68"/>
      <c r="BI536" s="68"/>
      <c r="BJ536" s="68"/>
      <c r="BK536" s="68"/>
      <c r="BL536" s="68"/>
      <c r="BM536" s="68"/>
      <c r="BN536" s="68"/>
      <c r="BO536" s="68"/>
      <c r="BP536" s="68"/>
      <c r="BQ536" s="68"/>
      <c r="BR536" s="68"/>
      <c r="BS536" s="68"/>
      <c r="BT536" s="68"/>
      <c r="BU536" s="68"/>
      <c r="BV536" s="68"/>
      <c r="BW536" s="68"/>
      <c r="BX536" s="68"/>
      <c r="BY536" s="68"/>
      <c r="BZ536" s="68"/>
      <c r="CA536" s="68"/>
      <c r="CB536" s="68"/>
      <c r="CC536" s="68"/>
      <c r="CD536" s="68"/>
      <c r="CE536" s="68"/>
      <c r="CF536" s="68"/>
      <c r="CG536" s="68"/>
      <c r="CH536" s="68"/>
      <c r="CI536" s="68"/>
      <c r="CJ536" s="68"/>
      <c r="CK536" s="68"/>
      <c r="CL536" s="68"/>
      <c r="CM536" s="68"/>
      <c r="CN536" s="68"/>
      <c r="CO536" s="68"/>
      <c r="CP536" s="68"/>
      <c r="CQ536" s="68"/>
      <c r="CR536" s="68"/>
      <c r="CS536" s="68"/>
      <c r="CT536" s="68"/>
      <c r="CU536" s="68"/>
      <c r="CV536" s="68"/>
      <c r="CW536" s="68"/>
      <c r="CX536" s="68"/>
      <c r="CY536" s="68"/>
      <c r="CZ536" s="68"/>
      <c r="DA536" s="68"/>
      <c r="DB536" s="68"/>
      <c r="DC536" s="68"/>
      <c r="DD536" s="68"/>
      <c r="DE536" s="68"/>
    </row>
    <row r="537" spans="1:109" ht="18.75">
      <c r="A537" s="68"/>
      <c r="B537" s="68"/>
      <c r="C537" s="68"/>
      <c r="D537" s="68"/>
      <c r="E537" s="65"/>
      <c r="F537" s="64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5"/>
      <c r="S537" s="64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9"/>
      <c r="AK537" s="66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68"/>
      <c r="BB537" s="68"/>
      <c r="BC537" s="68"/>
      <c r="BD537" s="67"/>
      <c r="BE537" s="68"/>
      <c r="BF537" s="68"/>
      <c r="BG537" s="68"/>
      <c r="BH537" s="68"/>
      <c r="BI537" s="68"/>
      <c r="BJ537" s="68"/>
      <c r="BK537" s="68"/>
      <c r="BL537" s="68"/>
      <c r="BM537" s="68"/>
      <c r="BN537" s="68"/>
      <c r="BO537" s="68"/>
      <c r="BP537" s="68"/>
      <c r="BQ537" s="68"/>
      <c r="BR537" s="68"/>
      <c r="BS537" s="68"/>
      <c r="BT537" s="68"/>
      <c r="BU537" s="68"/>
      <c r="BV537" s="68"/>
      <c r="BW537" s="68"/>
      <c r="BX537" s="68"/>
      <c r="BY537" s="68"/>
      <c r="BZ537" s="68"/>
      <c r="CA537" s="68"/>
      <c r="CB537" s="68"/>
      <c r="CC537" s="68"/>
      <c r="CD537" s="68"/>
      <c r="CE537" s="68"/>
      <c r="CF537" s="68"/>
      <c r="CG537" s="68"/>
      <c r="CH537" s="68"/>
      <c r="CI537" s="68"/>
      <c r="CJ537" s="68"/>
      <c r="CK537" s="68"/>
      <c r="CL537" s="68"/>
      <c r="CM537" s="68"/>
      <c r="CN537" s="68"/>
      <c r="CO537" s="68"/>
      <c r="CP537" s="68"/>
      <c r="CQ537" s="68"/>
      <c r="CR537" s="68"/>
      <c r="CS537" s="68"/>
      <c r="CT537" s="68"/>
      <c r="CU537" s="68"/>
      <c r="CV537" s="68"/>
      <c r="CW537" s="68"/>
      <c r="CX537" s="68"/>
      <c r="CY537" s="68"/>
      <c r="CZ537" s="68"/>
      <c r="DA537" s="68"/>
      <c r="DB537" s="68"/>
      <c r="DC537" s="68"/>
      <c r="DD537" s="68"/>
      <c r="DE537" s="68"/>
    </row>
    <row r="538" spans="1:109" ht="18.75">
      <c r="A538" s="68"/>
      <c r="B538" s="68"/>
      <c r="C538" s="68"/>
      <c r="D538" s="68"/>
      <c r="E538" s="65"/>
      <c r="F538" s="64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5"/>
      <c r="S538" s="64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9"/>
      <c r="AK538" s="66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68"/>
      <c r="BB538" s="68"/>
      <c r="BC538" s="68"/>
      <c r="BD538" s="67"/>
      <c r="BE538" s="68"/>
      <c r="BF538" s="68"/>
      <c r="BG538" s="68"/>
      <c r="BH538" s="68"/>
      <c r="BI538" s="68"/>
      <c r="BJ538" s="68"/>
      <c r="BK538" s="68"/>
      <c r="BL538" s="68"/>
      <c r="BM538" s="68"/>
      <c r="BN538" s="68"/>
      <c r="BO538" s="68"/>
      <c r="BP538" s="68"/>
      <c r="BQ538" s="68"/>
      <c r="BR538" s="68"/>
      <c r="BS538" s="68"/>
      <c r="BT538" s="68"/>
      <c r="BU538" s="68"/>
      <c r="BV538" s="68"/>
      <c r="BW538" s="68"/>
      <c r="BX538" s="68"/>
      <c r="BY538" s="68"/>
      <c r="BZ538" s="68"/>
      <c r="CA538" s="68"/>
      <c r="CB538" s="68"/>
      <c r="CC538" s="68"/>
      <c r="CD538" s="68"/>
      <c r="CE538" s="68"/>
      <c r="CF538" s="68"/>
      <c r="CG538" s="68"/>
      <c r="CH538" s="68"/>
      <c r="CI538" s="68"/>
      <c r="CJ538" s="68"/>
      <c r="CK538" s="68"/>
      <c r="CL538" s="68"/>
      <c r="CM538" s="68"/>
      <c r="CN538" s="68"/>
      <c r="CO538" s="68"/>
      <c r="CP538" s="68"/>
      <c r="CQ538" s="68"/>
      <c r="CR538" s="68"/>
      <c r="CS538" s="68"/>
      <c r="CT538" s="68"/>
      <c r="CU538" s="68"/>
      <c r="CV538" s="68"/>
      <c r="CW538" s="68"/>
      <c r="CX538" s="68"/>
      <c r="CY538" s="68"/>
      <c r="CZ538" s="68"/>
      <c r="DA538" s="68"/>
      <c r="DB538" s="68"/>
      <c r="DC538" s="68"/>
      <c r="DD538" s="68"/>
      <c r="DE538" s="68"/>
    </row>
    <row r="539" spans="1:109" ht="18.75">
      <c r="A539" s="68"/>
      <c r="B539" s="68"/>
      <c r="C539" s="68"/>
      <c r="D539" s="68"/>
      <c r="E539" s="65"/>
      <c r="F539" s="64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5"/>
      <c r="S539" s="64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9"/>
      <c r="AK539" s="66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7"/>
      <c r="BE539" s="68"/>
      <c r="BF539" s="68"/>
      <c r="BG539" s="68"/>
      <c r="BH539" s="68"/>
      <c r="BI539" s="68"/>
      <c r="BJ539" s="68"/>
      <c r="BK539" s="68"/>
      <c r="BL539" s="68"/>
      <c r="BM539" s="68"/>
      <c r="BN539" s="68"/>
      <c r="BO539" s="68"/>
      <c r="BP539" s="68"/>
      <c r="BQ539" s="68"/>
      <c r="BR539" s="68"/>
      <c r="BS539" s="68"/>
      <c r="BT539" s="68"/>
      <c r="BU539" s="68"/>
      <c r="BV539" s="68"/>
      <c r="BW539" s="68"/>
      <c r="BX539" s="68"/>
      <c r="BY539" s="68"/>
      <c r="BZ539" s="68"/>
      <c r="CA539" s="68"/>
      <c r="CB539" s="68"/>
      <c r="CC539" s="68"/>
      <c r="CD539" s="68"/>
      <c r="CE539" s="68"/>
      <c r="CF539" s="68"/>
      <c r="CG539" s="68"/>
      <c r="CH539" s="68"/>
      <c r="CI539" s="68"/>
      <c r="CJ539" s="68"/>
      <c r="CK539" s="68"/>
      <c r="CL539" s="68"/>
      <c r="CM539" s="68"/>
      <c r="CN539" s="68"/>
      <c r="CO539" s="68"/>
      <c r="CP539" s="68"/>
      <c r="CQ539" s="68"/>
      <c r="CR539" s="68"/>
      <c r="CS539" s="68"/>
      <c r="CT539" s="68"/>
      <c r="CU539" s="68"/>
      <c r="CV539" s="68"/>
      <c r="CW539" s="68"/>
      <c r="CX539" s="68"/>
      <c r="CY539" s="68"/>
      <c r="CZ539" s="68"/>
      <c r="DA539" s="68"/>
      <c r="DB539" s="68"/>
      <c r="DC539" s="68"/>
      <c r="DD539" s="68"/>
      <c r="DE539" s="68"/>
    </row>
    <row r="540" spans="1:109" ht="18.75">
      <c r="A540" s="68"/>
      <c r="B540" s="68"/>
      <c r="C540" s="68"/>
      <c r="D540" s="68"/>
      <c r="E540" s="65"/>
      <c r="F540" s="64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5"/>
      <c r="S540" s="64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9"/>
      <c r="AK540" s="66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7"/>
      <c r="BE540" s="68"/>
      <c r="BF540" s="68"/>
      <c r="BG540" s="68"/>
      <c r="BH540" s="68"/>
      <c r="BI540" s="68"/>
      <c r="BJ540" s="68"/>
      <c r="BK540" s="68"/>
      <c r="BL540" s="68"/>
      <c r="BM540" s="68"/>
      <c r="BN540" s="68"/>
      <c r="BO540" s="68"/>
      <c r="BP540" s="68"/>
      <c r="BQ540" s="68"/>
      <c r="BR540" s="68"/>
      <c r="BS540" s="68"/>
      <c r="BT540" s="68"/>
      <c r="BU540" s="68"/>
      <c r="BV540" s="68"/>
      <c r="BW540" s="68"/>
      <c r="BX540" s="68"/>
      <c r="BY540" s="68"/>
      <c r="BZ540" s="68"/>
      <c r="CA540" s="68"/>
      <c r="CB540" s="68"/>
      <c r="CC540" s="68"/>
      <c r="CD540" s="68"/>
      <c r="CE540" s="68"/>
      <c r="CF540" s="68"/>
      <c r="CG540" s="68"/>
      <c r="CH540" s="68"/>
      <c r="CI540" s="68"/>
      <c r="CJ540" s="68"/>
      <c r="CK540" s="68"/>
      <c r="CL540" s="68"/>
      <c r="CM540" s="68"/>
      <c r="CN540" s="68"/>
      <c r="CO540" s="68"/>
      <c r="CP540" s="68"/>
      <c r="CQ540" s="68"/>
      <c r="CR540" s="68"/>
      <c r="CS540" s="68"/>
      <c r="CT540" s="68"/>
      <c r="CU540" s="68"/>
      <c r="CV540" s="68"/>
      <c r="CW540" s="68"/>
      <c r="CX540" s="68"/>
      <c r="CY540" s="68"/>
      <c r="CZ540" s="68"/>
      <c r="DA540" s="68"/>
      <c r="DB540" s="68"/>
      <c r="DC540" s="68"/>
      <c r="DD540" s="68"/>
      <c r="DE540" s="68"/>
    </row>
    <row r="541" spans="1:109" ht="18.75">
      <c r="A541" s="68"/>
      <c r="B541" s="68"/>
      <c r="C541" s="68"/>
      <c r="D541" s="68"/>
      <c r="E541" s="65"/>
      <c r="F541" s="64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5"/>
      <c r="S541" s="64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9"/>
      <c r="AK541" s="66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D541" s="67"/>
      <c r="BE541" s="68"/>
      <c r="BF541" s="68"/>
      <c r="BG541" s="68"/>
      <c r="BH541" s="68"/>
      <c r="BI541" s="68"/>
      <c r="BJ541" s="68"/>
      <c r="BK541" s="68"/>
      <c r="BL541" s="68"/>
      <c r="BM541" s="68"/>
      <c r="BN541" s="68"/>
      <c r="BO541" s="68"/>
      <c r="BP541" s="68"/>
      <c r="BQ541" s="68"/>
      <c r="BR541" s="68"/>
      <c r="BS541" s="68"/>
      <c r="BT541" s="68"/>
      <c r="BU541" s="68"/>
      <c r="BV541" s="68"/>
      <c r="BW541" s="68"/>
      <c r="BX541" s="68"/>
      <c r="BY541" s="68"/>
      <c r="BZ541" s="68"/>
      <c r="CA541" s="68"/>
      <c r="CB541" s="68"/>
      <c r="CC541" s="68"/>
      <c r="CD541" s="68"/>
      <c r="CE541" s="68"/>
      <c r="CF541" s="68"/>
      <c r="CG541" s="68"/>
      <c r="CH541" s="68"/>
      <c r="CI541" s="68"/>
      <c r="CJ541" s="68"/>
      <c r="CK541" s="68"/>
      <c r="CL541" s="68"/>
      <c r="CM541" s="68"/>
      <c r="CN541" s="68"/>
      <c r="CO541" s="68"/>
      <c r="CP541" s="68"/>
      <c r="CQ541" s="68"/>
      <c r="CR541" s="68"/>
      <c r="CS541" s="68"/>
      <c r="CT541" s="68"/>
      <c r="CU541" s="68"/>
      <c r="CV541" s="68"/>
      <c r="CW541" s="68"/>
      <c r="CX541" s="68"/>
      <c r="CY541" s="68"/>
      <c r="CZ541" s="68"/>
      <c r="DA541" s="68"/>
      <c r="DB541" s="68"/>
      <c r="DC541" s="68"/>
      <c r="DD541" s="68"/>
      <c r="DE541" s="68"/>
    </row>
    <row r="542" spans="1:109" ht="18.75">
      <c r="A542" s="68"/>
      <c r="B542" s="68"/>
      <c r="C542" s="68"/>
      <c r="D542" s="68"/>
      <c r="E542" s="65"/>
      <c r="F542" s="64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5"/>
      <c r="S542" s="64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9"/>
      <c r="AK542" s="66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D542" s="67"/>
      <c r="BE542" s="68"/>
      <c r="BF542" s="68"/>
      <c r="BG542" s="68"/>
      <c r="BH542" s="68"/>
      <c r="BI542" s="68"/>
      <c r="BJ542" s="68"/>
      <c r="BK542" s="68"/>
      <c r="BL542" s="68"/>
      <c r="BM542" s="68"/>
      <c r="BN542" s="68"/>
      <c r="BO542" s="68"/>
      <c r="BP542" s="68"/>
      <c r="BQ542" s="68"/>
      <c r="BR542" s="68"/>
      <c r="BS542" s="68"/>
      <c r="BT542" s="68"/>
      <c r="BU542" s="68"/>
      <c r="BV542" s="68"/>
      <c r="BW542" s="68"/>
      <c r="BX542" s="68"/>
      <c r="BY542" s="68"/>
      <c r="BZ542" s="68"/>
      <c r="CA542" s="68"/>
      <c r="CB542" s="68"/>
      <c r="CC542" s="68"/>
      <c r="CD542" s="68"/>
      <c r="CE542" s="68"/>
      <c r="CF542" s="68"/>
      <c r="CG542" s="68"/>
      <c r="CH542" s="68"/>
      <c r="CI542" s="68"/>
      <c r="CJ542" s="68"/>
      <c r="CK542" s="68"/>
      <c r="CL542" s="68"/>
      <c r="CM542" s="68"/>
      <c r="CN542" s="68"/>
      <c r="CO542" s="68"/>
      <c r="CP542" s="68"/>
      <c r="CQ542" s="68"/>
      <c r="CR542" s="68"/>
      <c r="CS542" s="68"/>
      <c r="CT542" s="68"/>
      <c r="CU542" s="68"/>
      <c r="CV542" s="68"/>
      <c r="CW542" s="68"/>
      <c r="CX542" s="68"/>
      <c r="CY542" s="68"/>
      <c r="CZ542" s="68"/>
      <c r="DA542" s="68"/>
      <c r="DB542" s="68"/>
      <c r="DC542" s="68"/>
      <c r="DD542" s="68"/>
      <c r="DE542" s="68"/>
    </row>
    <row r="543" spans="1:109" ht="18.75">
      <c r="A543" s="68"/>
      <c r="B543" s="68"/>
      <c r="C543" s="68"/>
      <c r="D543" s="68"/>
      <c r="E543" s="65"/>
      <c r="F543" s="64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5"/>
      <c r="S543" s="64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9"/>
      <c r="AK543" s="66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D543" s="67"/>
      <c r="BE543" s="68"/>
      <c r="BF543" s="68"/>
      <c r="BG543" s="68"/>
      <c r="BH543" s="68"/>
      <c r="BI543" s="68"/>
      <c r="BJ543" s="68"/>
      <c r="BK543" s="68"/>
      <c r="BL543" s="68"/>
      <c r="BM543" s="68"/>
      <c r="BN543" s="68"/>
      <c r="BO543" s="68"/>
      <c r="BP543" s="68"/>
      <c r="BQ543" s="68"/>
      <c r="BR543" s="68"/>
      <c r="BS543" s="68"/>
      <c r="BT543" s="68"/>
      <c r="BU543" s="68"/>
      <c r="BV543" s="68"/>
      <c r="BW543" s="68"/>
      <c r="BX543" s="68"/>
      <c r="BY543" s="68"/>
      <c r="BZ543" s="68"/>
      <c r="CA543" s="68"/>
      <c r="CB543" s="68"/>
      <c r="CC543" s="68"/>
      <c r="CD543" s="68"/>
      <c r="CE543" s="68"/>
      <c r="CF543" s="68"/>
      <c r="CG543" s="68"/>
      <c r="CH543" s="68"/>
      <c r="CI543" s="68"/>
      <c r="CJ543" s="68"/>
      <c r="CK543" s="68"/>
      <c r="CL543" s="68"/>
      <c r="CM543" s="68"/>
      <c r="CN543" s="68"/>
      <c r="CO543" s="68"/>
      <c r="CP543" s="68"/>
      <c r="CQ543" s="68"/>
      <c r="CR543" s="68"/>
      <c r="CS543" s="68"/>
      <c r="CT543" s="68"/>
      <c r="CU543" s="68"/>
      <c r="CV543" s="68"/>
      <c r="CW543" s="68"/>
      <c r="CX543" s="68"/>
      <c r="CY543" s="68"/>
      <c r="CZ543" s="68"/>
      <c r="DA543" s="68"/>
      <c r="DB543" s="68"/>
      <c r="DC543" s="68"/>
      <c r="DD543" s="68"/>
      <c r="DE543" s="68"/>
    </row>
    <row r="544" spans="1:109" ht="18.75">
      <c r="A544" s="68"/>
      <c r="B544" s="68"/>
      <c r="C544" s="68"/>
      <c r="D544" s="68"/>
      <c r="E544" s="65"/>
      <c r="F544" s="64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5"/>
      <c r="S544" s="64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9"/>
      <c r="AK544" s="66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7"/>
      <c r="BE544" s="68"/>
      <c r="BF544" s="68"/>
      <c r="BG544" s="68"/>
      <c r="BH544" s="68"/>
      <c r="BI544" s="68"/>
      <c r="BJ544" s="68"/>
      <c r="BK544" s="68"/>
      <c r="BL544" s="68"/>
      <c r="BM544" s="68"/>
      <c r="BN544" s="68"/>
      <c r="BO544" s="68"/>
      <c r="BP544" s="68"/>
      <c r="BQ544" s="68"/>
      <c r="BR544" s="68"/>
      <c r="BS544" s="68"/>
      <c r="BT544" s="68"/>
      <c r="BU544" s="68"/>
      <c r="BV544" s="68"/>
      <c r="BW544" s="68"/>
      <c r="BX544" s="68"/>
      <c r="BY544" s="68"/>
      <c r="BZ544" s="68"/>
      <c r="CA544" s="68"/>
      <c r="CB544" s="68"/>
      <c r="CC544" s="68"/>
      <c r="CD544" s="68"/>
      <c r="CE544" s="68"/>
      <c r="CF544" s="68"/>
      <c r="CG544" s="68"/>
      <c r="CH544" s="68"/>
      <c r="CI544" s="68"/>
      <c r="CJ544" s="68"/>
      <c r="CK544" s="68"/>
      <c r="CL544" s="68"/>
      <c r="CM544" s="68"/>
      <c r="CN544" s="68"/>
      <c r="CO544" s="68"/>
      <c r="CP544" s="68"/>
      <c r="CQ544" s="68"/>
      <c r="CR544" s="68"/>
      <c r="CS544" s="68"/>
      <c r="CT544" s="68"/>
      <c r="CU544" s="68"/>
      <c r="CV544" s="68"/>
      <c r="CW544" s="68"/>
      <c r="CX544" s="68"/>
      <c r="CY544" s="68"/>
      <c r="CZ544" s="68"/>
      <c r="DA544" s="68"/>
      <c r="DB544" s="68"/>
      <c r="DC544" s="68"/>
      <c r="DD544" s="68"/>
      <c r="DE544" s="68"/>
    </row>
    <row r="545" spans="1:109" ht="18.75">
      <c r="A545" s="68"/>
      <c r="B545" s="68"/>
      <c r="C545" s="68"/>
      <c r="D545" s="68"/>
      <c r="E545" s="65"/>
      <c r="F545" s="64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5"/>
      <c r="S545" s="64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9"/>
      <c r="AK545" s="66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7"/>
      <c r="BE545" s="68"/>
      <c r="BF545" s="68"/>
      <c r="BG545" s="68"/>
      <c r="BH545" s="68"/>
      <c r="BI545" s="68"/>
      <c r="BJ545" s="68"/>
      <c r="BK545" s="68"/>
      <c r="BL545" s="68"/>
      <c r="BM545" s="68"/>
      <c r="BN545" s="68"/>
      <c r="BO545" s="68"/>
      <c r="BP545" s="68"/>
      <c r="BQ545" s="68"/>
      <c r="BR545" s="68"/>
      <c r="BS545" s="68"/>
      <c r="BT545" s="68"/>
      <c r="BU545" s="68"/>
      <c r="BV545" s="68"/>
      <c r="BW545" s="68"/>
      <c r="BX545" s="68"/>
      <c r="BY545" s="68"/>
      <c r="BZ545" s="68"/>
      <c r="CA545" s="68"/>
      <c r="CB545" s="68"/>
      <c r="CC545" s="68"/>
      <c r="CD545" s="68"/>
      <c r="CE545" s="68"/>
      <c r="CF545" s="68"/>
      <c r="CG545" s="68"/>
      <c r="CH545" s="68"/>
      <c r="CI545" s="68"/>
      <c r="CJ545" s="68"/>
      <c r="CK545" s="68"/>
      <c r="CL545" s="68"/>
      <c r="CM545" s="68"/>
      <c r="CN545" s="68"/>
      <c r="CO545" s="68"/>
      <c r="CP545" s="68"/>
      <c r="CQ545" s="68"/>
      <c r="CR545" s="68"/>
      <c r="CS545" s="68"/>
      <c r="CT545" s="68"/>
      <c r="CU545" s="68"/>
      <c r="CV545" s="68"/>
      <c r="CW545" s="68"/>
      <c r="CX545" s="68"/>
      <c r="CY545" s="68"/>
      <c r="CZ545" s="68"/>
      <c r="DA545" s="68"/>
      <c r="DB545" s="68"/>
      <c r="DC545" s="68"/>
      <c r="DD545" s="68"/>
      <c r="DE545" s="68"/>
    </row>
    <row r="546" spans="1:109" ht="18.75">
      <c r="A546" s="68"/>
      <c r="B546" s="68"/>
      <c r="C546" s="68"/>
      <c r="D546" s="68"/>
      <c r="E546" s="65"/>
      <c r="F546" s="64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5"/>
      <c r="S546" s="64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9"/>
      <c r="AK546" s="66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7"/>
      <c r="BE546" s="68"/>
      <c r="BF546" s="68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8"/>
      <c r="BS546" s="68"/>
      <c r="BT546" s="68"/>
      <c r="BU546" s="68"/>
      <c r="BV546" s="68"/>
      <c r="BW546" s="68"/>
      <c r="BX546" s="68"/>
      <c r="BY546" s="68"/>
      <c r="BZ546" s="68"/>
      <c r="CA546" s="68"/>
      <c r="CB546" s="68"/>
      <c r="CC546" s="68"/>
      <c r="CD546" s="68"/>
      <c r="CE546" s="68"/>
      <c r="CF546" s="68"/>
      <c r="CG546" s="68"/>
      <c r="CH546" s="68"/>
      <c r="CI546" s="68"/>
      <c r="CJ546" s="68"/>
      <c r="CK546" s="68"/>
      <c r="CL546" s="68"/>
      <c r="CM546" s="68"/>
      <c r="CN546" s="68"/>
      <c r="CO546" s="68"/>
      <c r="CP546" s="68"/>
      <c r="CQ546" s="68"/>
      <c r="CR546" s="68"/>
      <c r="CS546" s="68"/>
      <c r="CT546" s="68"/>
      <c r="CU546" s="68"/>
      <c r="CV546" s="68"/>
      <c r="CW546" s="68"/>
      <c r="CX546" s="68"/>
      <c r="CY546" s="68"/>
      <c r="CZ546" s="68"/>
      <c r="DA546" s="68"/>
      <c r="DB546" s="68"/>
      <c r="DC546" s="68"/>
      <c r="DD546" s="68"/>
      <c r="DE546" s="68"/>
    </row>
    <row r="547" spans="1:109" ht="18.75">
      <c r="A547" s="68"/>
      <c r="B547" s="68"/>
      <c r="C547" s="68"/>
      <c r="D547" s="68"/>
      <c r="E547" s="65"/>
      <c r="F547" s="64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5"/>
      <c r="S547" s="64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9"/>
      <c r="AK547" s="66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7"/>
      <c r="BE547" s="68"/>
      <c r="BF547" s="68"/>
      <c r="BG547" s="68"/>
      <c r="BH547" s="68"/>
      <c r="BI547" s="68"/>
      <c r="BJ547" s="68"/>
      <c r="BK547" s="68"/>
      <c r="BL547" s="68"/>
      <c r="BM547" s="68"/>
      <c r="BN547" s="68"/>
      <c r="BO547" s="68"/>
      <c r="BP547" s="68"/>
      <c r="BQ547" s="68"/>
      <c r="BR547" s="68"/>
      <c r="BS547" s="68"/>
      <c r="BT547" s="68"/>
      <c r="BU547" s="68"/>
      <c r="BV547" s="68"/>
      <c r="BW547" s="68"/>
      <c r="BX547" s="68"/>
      <c r="BY547" s="68"/>
      <c r="BZ547" s="68"/>
      <c r="CA547" s="68"/>
      <c r="CB547" s="68"/>
      <c r="CC547" s="68"/>
      <c r="CD547" s="68"/>
      <c r="CE547" s="68"/>
      <c r="CF547" s="68"/>
      <c r="CG547" s="68"/>
      <c r="CH547" s="68"/>
      <c r="CI547" s="68"/>
      <c r="CJ547" s="68"/>
      <c r="CK547" s="68"/>
      <c r="CL547" s="68"/>
      <c r="CM547" s="68"/>
      <c r="CN547" s="68"/>
      <c r="CO547" s="68"/>
      <c r="CP547" s="68"/>
      <c r="CQ547" s="68"/>
      <c r="CR547" s="68"/>
      <c r="CS547" s="68"/>
      <c r="CT547" s="68"/>
      <c r="CU547" s="68"/>
      <c r="CV547" s="68"/>
      <c r="CW547" s="68"/>
      <c r="CX547" s="68"/>
      <c r="CY547" s="68"/>
      <c r="CZ547" s="68"/>
      <c r="DA547" s="68"/>
      <c r="DB547" s="68"/>
      <c r="DC547" s="68"/>
      <c r="DD547" s="68"/>
      <c r="DE547" s="68"/>
    </row>
    <row r="548" spans="1:109" ht="18.75">
      <c r="A548" s="68"/>
      <c r="B548" s="68"/>
      <c r="C548" s="68"/>
      <c r="D548" s="68"/>
      <c r="E548" s="65"/>
      <c r="F548" s="64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5"/>
      <c r="S548" s="64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9"/>
      <c r="AK548" s="66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68"/>
      <c r="BB548" s="68"/>
      <c r="BC548" s="68"/>
      <c r="BD548" s="67"/>
      <c r="BE548" s="68"/>
      <c r="BF548" s="68"/>
      <c r="BG548" s="68"/>
      <c r="BH548" s="68"/>
      <c r="BI548" s="68"/>
      <c r="BJ548" s="68"/>
      <c r="BK548" s="68"/>
      <c r="BL548" s="68"/>
      <c r="BM548" s="68"/>
      <c r="BN548" s="68"/>
      <c r="BO548" s="68"/>
      <c r="BP548" s="68"/>
      <c r="BQ548" s="68"/>
      <c r="BR548" s="68"/>
      <c r="BS548" s="68"/>
      <c r="BT548" s="68"/>
      <c r="BU548" s="68"/>
      <c r="BV548" s="68"/>
      <c r="BW548" s="68"/>
      <c r="BX548" s="68"/>
      <c r="BY548" s="68"/>
      <c r="BZ548" s="68"/>
      <c r="CA548" s="68"/>
      <c r="CB548" s="68"/>
      <c r="CC548" s="68"/>
      <c r="CD548" s="68"/>
      <c r="CE548" s="68"/>
      <c r="CF548" s="68"/>
      <c r="CG548" s="68"/>
      <c r="CH548" s="68"/>
      <c r="CI548" s="68"/>
      <c r="CJ548" s="68"/>
      <c r="CK548" s="68"/>
      <c r="CL548" s="68"/>
      <c r="CM548" s="68"/>
      <c r="CN548" s="68"/>
      <c r="CO548" s="68"/>
      <c r="CP548" s="68"/>
      <c r="CQ548" s="68"/>
      <c r="CR548" s="68"/>
      <c r="CS548" s="68"/>
      <c r="CT548" s="68"/>
      <c r="CU548" s="68"/>
      <c r="CV548" s="68"/>
      <c r="CW548" s="68"/>
      <c r="CX548" s="68"/>
      <c r="CY548" s="68"/>
      <c r="CZ548" s="68"/>
      <c r="DA548" s="68"/>
      <c r="DB548" s="68"/>
      <c r="DC548" s="68"/>
      <c r="DD548" s="68"/>
      <c r="DE548" s="68"/>
    </row>
    <row r="549" spans="1:109" ht="18.75">
      <c r="A549" s="68"/>
      <c r="B549" s="68"/>
      <c r="C549" s="68"/>
      <c r="D549" s="68"/>
      <c r="E549" s="65"/>
      <c r="F549" s="64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5"/>
      <c r="S549" s="64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9"/>
      <c r="AK549" s="66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  <c r="BA549" s="68"/>
      <c r="BB549" s="68"/>
      <c r="BC549" s="68"/>
      <c r="BD549" s="67"/>
      <c r="BE549" s="68"/>
      <c r="BF549" s="68"/>
      <c r="BG549" s="68"/>
      <c r="BH549" s="68"/>
      <c r="BI549" s="68"/>
      <c r="BJ549" s="68"/>
      <c r="BK549" s="68"/>
      <c r="BL549" s="68"/>
      <c r="BM549" s="68"/>
      <c r="BN549" s="68"/>
      <c r="BO549" s="68"/>
      <c r="BP549" s="68"/>
      <c r="BQ549" s="68"/>
      <c r="BR549" s="68"/>
      <c r="BS549" s="68"/>
      <c r="BT549" s="68"/>
      <c r="BU549" s="68"/>
      <c r="BV549" s="68"/>
      <c r="BW549" s="68"/>
      <c r="BX549" s="68"/>
      <c r="BY549" s="68"/>
      <c r="BZ549" s="68"/>
      <c r="CA549" s="68"/>
      <c r="CB549" s="68"/>
      <c r="CC549" s="68"/>
      <c r="CD549" s="68"/>
      <c r="CE549" s="68"/>
      <c r="CF549" s="68"/>
      <c r="CG549" s="68"/>
      <c r="CH549" s="68"/>
      <c r="CI549" s="68"/>
      <c r="CJ549" s="68"/>
      <c r="CK549" s="68"/>
      <c r="CL549" s="68"/>
      <c r="CM549" s="68"/>
      <c r="CN549" s="68"/>
      <c r="CO549" s="68"/>
      <c r="CP549" s="68"/>
      <c r="CQ549" s="68"/>
      <c r="CR549" s="68"/>
      <c r="CS549" s="68"/>
      <c r="CT549" s="68"/>
      <c r="CU549" s="68"/>
      <c r="CV549" s="68"/>
      <c r="CW549" s="68"/>
      <c r="CX549" s="68"/>
      <c r="CY549" s="68"/>
      <c r="CZ549" s="68"/>
      <c r="DA549" s="68"/>
      <c r="DB549" s="68"/>
      <c r="DC549" s="68"/>
      <c r="DD549" s="68"/>
      <c r="DE549" s="68"/>
    </row>
    <row r="550" spans="1:109" ht="18.75">
      <c r="A550" s="68"/>
      <c r="B550" s="68"/>
      <c r="C550" s="68"/>
      <c r="D550" s="68"/>
      <c r="E550" s="65"/>
      <c r="F550" s="64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5"/>
      <c r="S550" s="64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9"/>
      <c r="AK550" s="66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68"/>
      <c r="AX550" s="68"/>
      <c r="AY550" s="68"/>
      <c r="AZ550" s="68"/>
      <c r="BA550" s="68"/>
      <c r="BB550" s="68"/>
      <c r="BC550" s="68"/>
      <c r="BD550" s="67"/>
      <c r="BE550" s="68"/>
      <c r="BF550" s="68"/>
      <c r="BG550" s="68"/>
      <c r="BH550" s="68"/>
      <c r="BI550" s="68"/>
      <c r="BJ550" s="68"/>
      <c r="BK550" s="68"/>
      <c r="BL550" s="68"/>
      <c r="BM550" s="68"/>
      <c r="BN550" s="68"/>
      <c r="BO550" s="68"/>
      <c r="BP550" s="68"/>
      <c r="BQ550" s="68"/>
      <c r="BR550" s="68"/>
      <c r="BS550" s="68"/>
      <c r="BT550" s="68"/>
      <c r="BU550" s="68"/>
      <c r="BV550" s="68"/>
      <c r="BW550" s="68"/>
      <c r="BX550" s="68"/>
      <c r="BY550" s="68"/>
      <c r="BZ550" s="68"/>
      <c r="CA550" s="68"/>
      <c r="CB550" s="68"/>
      <c r="CC550" s="68"/>
      <c r="CD550" s="68"/>
      <c r="CE550" s="68"/>
      <c r="CF550" s="68"/>
      <c r="CG550" s="68"/>
      <c r="CH550" s="68"/>
      <c r="CI550" s="68"/>
      <c r="CJ550" s="68"/>
      <c r="CK550" s="68"/>
      <c r="CL550" s="68"/>
      <c r="CM550" s="68"/>
      <c r="CN550" s="68"/>
      <c r="CO550" s="68"/>
      <c r="CP550" s="68"/>
      <c r="CQ550" s="68"/>
      <c r="CR550" s="68"/>
      <c r="CS550" s="68"/>
      <c r="CT550" s="68"/>
      <c r="CU550" s="68"/>
      <c r="CV550" s="68"/>
      <c r="CW550" s="68"/>
      <c r="CX550" s="68"/>
      <c r="CY550" s="68"/>
      <c r="CZ550" s="68"/>
      <c r="DA550" s="68"/>
      <c r="DB550" s="68"/>
      <c r="DC550" s="68"/>
      <c r="DD550" s="68"/>
      <c r="DE550" s="68"/>
    </row>
    <row r="551" spans="1:109" ht="18.75">
      <c r="A551" s="68"/>
      <c r="B551" s="68"/>
      <c r="C551" s="68"/>
      <c r="D551" s="68"/>
      <c r="E551" s="65"/>
      <c r="F551" s="64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5"/>
      <c r="S551" s="64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9"/>
      <c r="AK551" s="66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  <c r="BA551" s="68"/>
      <c r="BB551" s="68"/>
      <c r="BC551" s="68"/>
      <c r="BD551" s="67"/>
      <c r="BE551" s="68"/>
      <c r="BF551" s="68"/>
      <c r="BG551" s="68"/>
      <c r="BH551" s="68"/>
      <c r="BI551" s="68"/>
      <c r="BJ551" s="68"/>
      <c r="BK551" s="68"/>
      <c r="BL551" s="68"/>
      <c r="BM551" s="68"/>
      <c r="BN551" s="68"/>
      <c r="BO551" s="68"/>
      <c r="BP551" s="68"/>
      <c r="BQ551" s="68"/>
      <c r="BR551" s="68"/>
      <c r="BS551" s="68"/>
      <c r="BT551" s="68"/>
      <c r="BU551" s="68"/>
      <c r="BV551" s="68"/>
      <c r="BW551" s="68"/>
      <c r="BX551" s="68"/>
      <c r="BY551" s="68"/>
      <c r="BZ551" s="68"/>
      <c r="CA551" s="68"/>
      <c r="CB551" s="68"/>
      <c r="CC551" s="68"/>
      <c r="CD551" s="68"/>
      <c r="CE551" s="68"/>
      <c r="CF551" s="68"/>
      <c r="CG551" s="68"/>
      <c r="CH551" s="68"/>
      <c r="CI551" s="68"/>
      <c r="CJ551" s="68"/>
      <c r="CK551" s="68"/>
      <c r="CL551" s="68"/>
      <c r="CM551" s="68"/>
      <c r="CN551" s="68"/>
      <c r="CO551" s="68"/>
      <c r="CP551" s="68"/>
      <c r="CQ551" s="68"/>
      <c r="CR551" s="68"/>
      <c r="CS551" s="68"/>
      <c r="CT551" s="68"/>
      <c r="CU551" s="68"/>
      <c r="CV551" s="68"/>
      <c r="CW551" s="68"/>
      <c r="CX551" s="68"/>
      <c r="CY551" s="68"/>
      <c r="CZ551" s="68"/>
      <c r="DA551" s="68"/>
      <c r="DB551" s="68"/>
      <c r="DC551" s="68"/>
      <c r="DD551" s="68"/>
      <c r="DE551" s="68"/>
    </row>
    <row r="552" spans="1:109" ht="18.75">
      <c r="A552" s="68"/>
      <c r="B552" s="68"/>
      <c r="C552" s="68"/>
      <c r="D552" s="68"/>
      <c r="E552" s="65"/>
      <c r="F552" s="64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5"/>
      <c r="S552" s="64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9"/>
      <c r="AK552" s="66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7"/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68"/>
      <c r="BU552" s="68"/>
      <c r="BV552" s="68"/>
      <c r="BW552" s="68"/>
      <c r="BX552" s="68"/>
      <c r="BY552" s="68"/>
      <c r="BZ552" s="68"/>
      <c r="CA552" s="68"/>
      <c r="CB552" s="68"/>
      <c r="CC552" s="68"/>
      <c r="CD552" s="68"/>
      <c r="CE552" s="68"/>
      <c r="CF552" s="68"/>
      <c r="CG552" s="68"/>
      <c r="CH552" s="68"/>
      <c r="CI552" s="68"/>
      <c r="CJ552" s="68"/>
      <c r="CK552" s="68"/>
      <c r="CL552" s="68"/>
      <c r="CM552" s="68"/>
      <c r="CN552" s="68"/>
      <c r="CO552" s="68"/>
      <c r="CP552" s="68"/>
      <c r="CQ552" s="68"/>
      <c r="CR552" s="68"/>
      <c r="CS552" s="68"/>
      <c r="CT552" s="68"/>
      <c r="CU552" s="68"/>
      <c r="CV552" s="68"/>
      <c r="CW552" s="68"/>
      <c r="CX552" s="68"/>
      <c r="CY552" s="68"/>
      <c r="CZ552" s="68"/>
      <c r="DA552" s="68"/>
      <c r="DB552" s="68"/>
      <c r="DC552" s="68"/>
      <c r="DD552" s="68"/>
      <c r="DE552" s="68"/>
    </row>
    <row r="553" spans="1:109" ht="18.75">
      <c r="A553" s="68"/>
      <c r="B553" s="68"/>
      <c r="C553" s="68"/>
      <c r="D553" s="68"/>
      <c r="E553" s="65"/>
      <c r="F553" s="64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5"/>
      <c r="S553" s="64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9"/>
      <c r="AK553" s="66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  <c r="BA553" s="68"/>
      <c r="BB553" s="68"/>
      <c r="BC553" s="68"/>
      <c r="BD553" s="67"/>
      <c r="BE553" s="68"/>
      <c r="BF553" s="68"/>
      <c r="BG553" s="68"/>
      <c r="BH553" s="68"/>
      <c r="BI553" s="68"/>
      <c r="BJ553" s="68"/>
      <c r="BK553" s="68"/>
      <c r="BL553" s="68"/>
      <c r="BM553" s="68"/>
      <c r="BN553" s="68"/>
      <c r="BO553" s="68"/>
      <c r="BP553" s="68"/>
      <c r="BQ553" s="68"/>
      <c r="BR553" s="68"/>
      <c r="BS553" s="68"/>
      <c r="BT553" s="68"/>
      <c r="BU553" s="68"/>
      <c r="BV553" s="68"/>
      <c r="BW553" s="68"/>
      <c r="BX553" s="68"/>
      <c r="BY553" s="68"/>
      <c r="BZ553" s="68"/>
      <c r="CA553" s="68"/>
      <c r="CB553" s="68"/>
      <c r="CC553" s="68"/>
      <c r="CD553" s="68"/>
      <c r="CE553" s="68"/>
      <c r="CF553" s="68"/>
      <c r="CG553" s="68"/>
      <c r="CH553" s="68"/>
      <c r="CI553" s="68"/>
      <c r="CJ553" s="68"/>
      <c r="CK553" s="68"/>
      <c r="CL553" s="68"/>
      <c r="CM553" s="68"/>
      <c r="CN553" s="68"/>
      <c r="CO553" s="68"/>
      <c r="CP553" s="68"/>
      <c r="CQ553" s="68"/>
      <c r="CR553" s="68"/>
      <c r="CS553" s="68"/>
      <c r="CT553" s="68"/>
      <c r="CU553" s="68"/>
      <c r="CV553" s="68"/>
      <c r="CW553" s="68"/>
      <c r="CX553" s="68"/>
      <c r="CY553" s="68"/>
      <c r="CZ553" s="68"/>
      <c r="DA553" s="68"/>
      <c r="DB553" s="68"/>
      <c r="DC553" s="68"/>
      <c r="DD553" s="68"/>
      <c r="DE553" s="68"/>
    </row>
    <row r="554" spans="1:109" ht="18.75">
      <c r="A554" s="68"/>
      <c r="B554" s="68"/>
      <c r="C554" s="68"/>
      <c r="D554" s="68"/>
      <c r="E554" s="65"/>
      <c r="F554" s="64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5"/>
      <c r="S554" s="64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9"/>
      <c r="AK554" s="66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68"/>
      <c r="AX554" s="68"/>
      <c r="AY554" s="68"/>
      <c r="AZ554" s="68"/>
      <c r="BA554" s="68"/>
      <c r="BB554" s="68"/>
      <c r="BC554" s="68"/>
      <c r="BD554" s="67"/>
      <c r="BE554" s="68"/>
      <c r="BF554" s="68"/>
      <c r="BG554" s="68"/>
      <c r="BH554" s="68"/>
      <c r="BI554" s="68"/>
      <c r="BJ554" s="68"/>
      <c r="BK554" s="68"/>
      <c r="BL554" s="68"/>
      <c r="BM554" s="68"/>
      <c r="BN554" s="68"/>
      <c r="BO554" s="68"/>
      <c r="BP554" s="68"/>
      <c r="BQ554" s="68"/>
      <c r="BR554" s="68"/>
      <c r="BS554" s="68"/>
      <c r="BT554" s="68"/>
      <c r="BU554" s="68"/>
      <c r="BV554" s="68"/>
      <c r="BW554" s="68"/>
      <c r="BX554" s="68"/>
      <c r="BY554" s="68"/>
      <c r="BZ554" s="68"/>
      <c r="CA554" s="68"/>
      <c r="CB554" s="68"/>
      <c r="CC554" s="68"/>
      <c r="CD554" s="68"/>
      <c r="CE554" s="68"/>
      <c r="CF554" s="68"/>
      <c r="CG554" s="68"/>
      <c r="CH554" s="68"/>
      <c r="CI554" s="68"/>
      <c r="CJ554" s="68"/>
      <c r="CK554" s="68"/>
      <c r="CL554" s="68"/>
      <c r="CM554" s="68"/>
      <c r="CN554" s="68"/>
      <c r="CO554" s="68"/>
      <c r="CP554" s="68"/>
      <c r="CQ554" s="68"/>
      <c r="CR554" s="68"/>
      <c r="CS554" s="68"/>
      <c r="CT554" s="68"/>
      <c r="CU554" s="68"/>
      <c r="CV554" s="68"/>
      <c r="CW554" s="68"/>
      <c r="CX554" s="68"/>
      <c r="CY554" s="68"/>
      <c r="CZ554" s="68"/>
      <c r="DA554" s="68"/>
      <c r="DB554" s="68"/>
      <c r="DC554" s="68"/>
      <c r="DD554" s="68"/>
      <c r="DE554" s="68"/>
    </row>
    <row r="555" spans="1:109" ht="18.75">
      <c r="A555" s="68"/>
      <c r="B555" s="68"/>
      <c r="C555" s="68"/>
      <c r="D555" s="68"/>
      <c r="E555" s="65"/>
      <c r="F555" s="64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5"/>
      <c r="S555" s="64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9"/>
      <c r="AK555" s="66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7"/>
      <c r="BE555" s="68"/>
      <c r="BF555" s="68"/>
      <c r="BG555" s="68"/>
      <c r="BH555" s="68"/>
      <c r="BI555" s="68"/>
      <c r="BJ555" s="68"/>
      <c r="BK555" s="68"/>
      <c r="BL555" s="68"/>
      <c r="BM555" s="68"/>
      <c r="BN555" s="68"/>
      <c r="BO555" s="68"/>
      <c r="BP555" s="68"/>
      <c r="BQ555" s="68"/>
      <c r="BR555" s="68"/>
      <c r="BS555" s="68"/>
      <c r="BT555" s="68"/>
      <c r="BU555" s="68"/>
      <c r="BV555" s="68"/>
      <c r="BW555" s="68"/>
      <c r="BX555" s="68"/>
      <c r="BY555" s="68"/>
      <c r="BZ555" s="68"/>
      <c r="CA555" s="68"/>
      <c r="CB555" s="68"/>
      <c r="CC555" s="68"/>
      <c r="CD555" s="68"/>
      <c r="CE555" s="68"/>
      <c r="CF555" s="68"/>
      <c r="CG555" s="68"/>
      <c r="CH555" s="68"/>
      <c r="CI555" s="68"/>
      <c r="CJ555" s="68"/>
      <c r="CK555" s="68"/>
      <c r="CL555" s="68"/>
      <c r="CM555" s="68"/>
      <c r="CN555" s="68"/>
      <c r="CO555" s="68"/>
      <c r="CP555" s="68"/>
      <c r="CQ555" s="68"/>
      <c r="CR555" s="68"/>
      <c r="CS555" s="68"/>
      <c r="CT555" s="68"/>
      <c r="CU555" s="68"/>
      <c r="CV555" s="68"/>
      <c r="CW555" s="68"/>
      <c r="CX555" s="68"/>
      <c r="CY555" s="68"/>
      <c r="CZ555" s="68"/>
      <c r="DA555" s="68"/>
      <c r="DB555" s="68"/>
      <c r="DC555" s="68"/>
      <c r="DD555" s="68"/>
      <c r="DE555" s="68"/>
    </row>
    <row r="556" spans="1:109" ht="18.75">
      <c r="A556" s="68"/>
      <c r="B556" s="68"/>
      <c r="C556" s="68"/>
      <c r="D556" s="68"/>
      <c r="E556" s="65"/>
      <c r="F556" s="64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5"/>
      <c r="S556" s="64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9"/>
      <c r="AK556" s="66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  <c r="BA556" s="68"/>
      <c r="BB556" s="68"/>
      <c r="BC556" s="68"/>
      <c r="BD556" s="67"/>
      <c r="BE556" s="68"/>
      <c r="BF556" s="68"/>
      <c r="BG556" s="68"/>
      <c r="BH556" s="68"/>
      <c r="BI556" s="68"/>
      <c r="BJ556" s="68"/>
      <c r="BK556" s="68"/>
      <c r="BL556" s="68"/>
      <c r="BM556" s="68"/>
      <c r="BN556" s="68"/>
      <c r="BO556" s="68"/>
      <c r="BP556" s="68"/>
      <c r="BQ556" s="68"/>
      <c r="BR556" s="68"/>
      <c r="BS556" s="68"/>
      <c r="BT556" s="68"/>
      <c r="BU556" s="68"/>
      <c r="BV556" s="68"/>
      <c r="BW556" s="68"/>
      <c r="BX556" s="68"/>
      <c r="BY556" s="68"/>
      <c r="BZ556" s="68"/>
      <c r="CA556" s="68"/>
      <c r="CB556" s="68"/>
      <c r="CC556" s="68"/>
      <c r="CD556" s="68"/>
      <c r="CE556" s="68"/>
      <c r="CF556" s="68"/>
      <c r="CG556" s="68"/>
      <c r="CH556" s="68"/>
      <c r="CI556" s="68"/>
      <c r="CJ556" s="68"/>
      <c r="CK556" s="68"/>
      <c r="CL556" s="68"/>
      <c r="CM556" s="68"/>
      <c r="CN556" s="68"/>
      <c r="CO556" s="68"/>
      <c r="CP556" s="68"/>
      <c r="CQ556" s="68"/>
      <c r="CR556" s="68"/>
      <c r="CS556" s="68"/>
      <c r="CT556" s="68"/>
      <c r="CU556" s="68"/>
      <c r="CV556" s="68"/>
      <c r="CW556" s="68"/>
      <c r="CX556" s="68"/>
      <c r="CY556" s="68"/>
      <c r="CZ556" s="68"/>
      <c r="DA556" s="68"/>
      <c r="DB556" s="68"/>
      <c r="DC556" s="68"/>
      <c r="DD556" s="68"/>
      <c r="DE556" s="68"/>
    </row>
    <row r="557" spans="1:109" ht="18.75">
      <c r="A557" s="68"/>
      <c r="B557" s="68"/>
      <c r="C557" s="68"/>
      <c r="D557" s="68"/>
      <c r="E557" s="65"/>
      <c r="F557" s="64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5"/>
      <c r="S557" s="64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9"/>
      <c r="AK557" s="66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  <c r="BA557" s="68"/>
      <c r="BB557" s="68"/>
      <c r="BC557" s="68"/>
      <c r="BD557" s="67"/>
      <c r="BE557" s="68"/>
      <c r="BF557" s="68"/>
      <c r="BG557" s="68"/>
      <c r="BH557" s="68"/>
      <c r="BI557" s="68"/>
      <c r="BJ557" s="68"/>
      <c r="BK557" s="68"/>
      <c r="BL557" s="68"/>
      <c r="BM557" s="68"/>
      <c r="BN557" s="68"/>
      <c r="BO557" s="68"/>
      <c r="BP557" s="68"/>
      <c r="BQ557" s="68"/>
      <c r="BR557" s="68"/>
      <c r="BS557" s="68"/>
      <c r="BT557" s="68"/>
      <c r="BU557" s="68"/>
      <c r="BV557" s="68"/>
      <c r="BW557" s="68"/>
      <c r="BX557" s="68"/>
      <c r="BY557" s="68"/>
      <c r="BZ557" s="68"/>
      <c r="CA557" s="68"/>
      <c r="CB557" s="68"/>
      <c r="CC557" s="68"/>
      <c r="CD557" s="68"/>
      <c r="CE557" s="68"/>
      <c r="CF557" s="68"/>
      <c r="CG557" s="68"/>
      <c r="CH557" s="68"/>
      <c r="CI557" s="68"/>
      <c r="CJ557" s="68"/>
      <c r="CK557" s="68"/>
      <c r="CL557" s="68"/>
      <c r="CM557" s="68"/>
      <c r="CN557" s="68"/>
      <c r="CO557" s="68"/>
      <c r="CP557" s="68"/>
      <c r="CQ557" s="68"/>
      <c r="CR557" s="68"/>
      <c r="CS557" s="68"/>
      <c r="CT557" s="68"/>
      <c r="CU557" s="68"/>
      <c r="CV557" s="68"/>
      <c r="CW557" s="68"/>
      <c r="CX557" s="68"/>
      <c r="CY557" s="68"/>
      <c r="CZ557" s="68"/>
      <c r="DA557" s="68"/>
      <c r="DB557" s="68"/>
      <c r="DC557" s="68"/>
      <c r="DD557" s="68"/>
      <c r="DE557" s="68"/>
    </row>
    <row r="558" spans="1:109" ht="18.75">
      <c r="A558" s="68"/>
      <c r="B558" s="68"/>
      <c r="C558" s="68"/>
      <c r="D558" s="68"/>
      <c r="E558" s="65"/>
      <c r="F558" s="64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5"/>
      <c r="S558" s="64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9"/>
      <c r="AK558" s="66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68"/>
      <c r="AX558" s="68"/>
      <c r="AY558" s="68"/>
      <c r="AZ558" s="68"/>
      <c r="BA558" s="68"/>
      <c r="BB558" s="68"/>
      <c r="BC558" s="68"/>
      <c r="BD558" s="67"/>
      <c r="BE558" s="68"/>
      <c r="BF558" s="68"/>
      <c r="BG558" s="68"/>
      <c r="BH558" s="68"/>
      <c r="BI558" s="68"/>
      <c r="BJ558" s="68"/>
      <c r="BK558" s="68"/>
      <c r="BL558" s="68"/>
      <c r="BM558" s="68"/>
      <c r="BN558" s="68"/>
      <c r="BO558" s="68"/>
      <c r="BP558" s="68"/>
      <c r="BQ558" s="68"/>
      <c r="BR558" s="68"/>
      <c r="BS558" s="68"/>
      <c r="BT558" s="68"/>
      <c r="BU558" s="68"/>
      <c r="BV558" s="68"/>
      <c r="BW558" s="68"/>
      <c r="BX558" s="68"/>
      <c r="BY558" s="68"/>
      <c r="BZ558" s="68"/>
      <c r="CA558" s="68"/>
      <c r="CB558" s="68"/>
      <c r="CC558" s="68"/>
      <c r="CD558" s="68"/>
      <c r="CE558" s="68"/>
      <c r="CF558" s="68"/>
      <c r="CG558" s="68"/>
      <c r="CH558" s="68"/>
      <c r="CI558" s="68"/>
      <c r="CJ558" s="68"/>
      <c r="CK558" s="68"/>
      <c r="CL558" s="68"/>
      <c r="CM558" s="68"/>
      <c r="CN558" s="68"/>
      <c r="CO558" s="68"/>
      <c r="CP558" s="68"/>
      <c r="CQ558" s="68"/>
      <c r="CR558" s="68"/>
      <c r="CS558" s="68"/>
      <c r="CT558" s="68"/>
      <c r="CU558" s="68"/>
      <c r="CV558" s="68"/>
      <c r="CW558" s="68"/>
      <c r="CX558" s="68"/>
      <c r="CY558" s="68"/>
      <c r="CZ558" s="68"/>
      <c r="DA558" s="68"/>
      <c r="DB558" s="68"/>
      <c r="DC558" s="68"/>
      <c r="DD558" s="68"/>
      <c r="DE558" s="68"/>
    </row>
    <row r="559" spans="1:109" ht="18.75">
      <c r="A559" s="68"/>
      <c r="B559" s="68"/>
      <c r="C559" s="68"/>
      <c r="D559" s="68"/>
      <c r="E559" s="65"/>
      <c r="F559" s="64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5"/>
      <c r="S559" s="64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9"/>
      <c r="AK559" s="66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  <c r="BA559" s="68"/>
      <c r="BB559" s="68"/>
      <c r="BC559" s="68"/>
      <c r="BD559" s="67"/>
      <c r="BE559" s="68"/>
      <c r="BF559" s="68"/>
      <c r="BG559" s="68"/>
      <c r="BH559" s="68"/>
      <c r="BI559" s="68"/>
      <c r="BJ559" s="68"/>
      <c r="BK559" s="68"/>
      <c r="BL559" s="68"/>
      <c r="BM559" s="68"/>
      <c r="BN559" s="68"/>
      <c r="BO559" s="68"/>
      <c r="BP559" s="68"/>
      <c r="BQ559" s="68"/>
      <c r="BR559" s="68"/>
      <c r="BS559" s="68"/>
      <c r="BT559" s="68"/>
      <c r="BU559" s="68"/>
      <c r="BV559" s="68"/>
      <c r="BW559" s="68"/>
      <c r="BX559" s="68"/>
      <c r="BY559" s="68"/>
      <c r="BZ559" s="68"/>
      <c r="CA559" s="68"/>
      <c r="CB559" s="68"/>
      <c r="CC559" s="68"/>
      <c r="CD559" s="68"/>
      <c r="CE559" s="68"/>
      <c r="CF559" s="68"/>
      <c r="CG559" s="68"/>
      <c r="CH559" s="68"/>
      <c r="CI559" s="68"/>
      <c r="CJ559" s="68"/>
      <c r="CK559" s="68"/>
      <c r="CL559" s="68"/>
      <c r="CM559" s="68"/>
      <c r="CN559" s="68"/>
      <c r="CO559" s="68"/>
      <c r="CP559" s="68"/>
      <c r="CQ559" s="68"/>
      <c r="CR559" s="68"/>
      <c r="CS559" s="68"/>
      <c r="CT559" s="68"/>
      <c r="CU559" s="68"/>
      <c r="CV559" s="68"/>
      <c r="CW559" s="68"/>
      <c r="CX559" s="68"/>
      <c r="CY559" s="68"/>
      <c r="CZ559" s="68"/>
      <c r="DA559" s="68"/>
      <c r="DB559" s="68"/>
      <c r="DC559" s="68"/>
      <c r="DD559" s="68"/>
      <c r="DE559" s="68"/>
    </row>
    <row r="560" spans="1:109" ht="18.75">
      <c r="A560" s="68"/>
      <c r="B560" s="68"/>
      <c r="C560" s="68"/>
      <c r="D560" s="68"/>
      <c r="E560" s="65"/>
      <c r="F560" s="64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5"/>
      <c r="S560" s="64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9"/>
      <c r="AK560" s="66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  <c r="BA560" s="68"/>
      <c r="BB560" s="68"/>
      <c r="BC560" s="68"/>
      <c r="BD560" s="67"/>
      <c r="BE560" s="68"/>
      <c r="BF560" s="68"/>
      <c r="BG560" s="68"/>
      <c r="BH560" s="68"/>
      <c r="BI560" s="68"/>
      <c r="BJ560" s="68"/>
      <c r="BK560" s="68"/>
      <c r="BL560" s="68"/>
      <c r="BM560" s="68"/>
      <c r="BN560" s="68"/>
      <c r="BO560" s="68"/>
      <c r="BP560" s="68"/>
      <c r="BQ560" s="68"/>
      <c r="BR560" s="68"/>
      <c r="BS560" s="68"/>
      <c r="BT560" s="68"/>
      <c r="BU560" s="68"/>
      <c r="BV560" s="68"/>
      <c r="BW560" s="68"/>
      <c r="BX560" s="68"/>
      <c r="BY560" s="68"/>
      <c r="BZ560" s="68"/>
      <c r="CA560" s="68"/>
      <c r="CB560" s="68"/>
      <c r="CC560" s="68"/>
      <c r="CD560" s="68"/>
      <c r="CE560" s="68"/>
      <c r="CF560" s="68"/>
      <c r="CG560" s="68"/>
      <c r="CH560" s="68"/>
      <c r="CI560" s="68"/>
      <c r="CJ560" s="68"/>
      <c r="CK560" s="68"/>
      <c r="CL560" s="68"/>
      <c r="CM560" s="68"/>
      <c r="CN560" s="68"/>
      <c r="CO560" s="68"/>
      <c r="CP560" s="68"/>
      <c r="CQ560" s="68"/>
      <c r="CR560" s="68"/>
      <c r="CS560" s="68"/>
      <c r="CT560" s="68"/>
      <c r="CU560" s="68"/>
      <c r="CV560" s="68"/>
      <c r="CW560" s="68"/>
      <c r="CX560" s="68"/>
      <c r="CY560" s="68"/>
      <c r="CZ560" s="68"/>
      <c r="DA560" s="68"/>
      <c r="DB560" s="68"/>
      <c r="DC560" s="68"/>
      <c r="DD560" s="68"/>
      <c r="DE560" s="68"/>
    </row>
    <row r="561" spans="1:109" ht="18.75">
      <c r="A561" s="68"/>
      <c r="B561" s="68"/>
      <c r="C561" s="68"/>
      <c r="D561" s="68"/>
      <c r="E561" s="65"/>
      <c r="F561" s="64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5"/>
      <c r="S561" s="64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9"/>
      <c r="AK561" s="66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7"/>
      <c r="BE561" s="68"/>
      <c r="BF561" s="68"/>
      <c r="BG561" s="68"/>
      <c r="BH561" s="68"/>
      <c r="BI561" s="68"/>
      <c r="BJ561" s="68"/>
      <c r="BK561" s="68"/>
      <c r="BL561" s="68"/>
      <c r="BM561" s="68"/>
      <c r="BN561" s="68"/>
      <c r="BO561" s="68"/>
      <c r="BP561" s="68"/>
      <c r="BQ561" s="68"/>
      <c r="BR561" s="68"/>
      <c r="BS561" s="68"/>
      <c r="BT561" s="68"/>
      <c r="BU561" s="68"/>
      <c r="BV561" s="68"/>
      <c r="BW561" s="68"/>
      <c r="BX561" s="68"/>
      <c r="BY561" s="68"/>
      <c r="BZ561" s="68"/>
      <c r="CA561" s="68"/>
      <c r="CB561" s="68"/>
      <c r="CC561" s="68"/>
      <c r="CD561" s="68"/>
      <c r="CE561" s="68"/>
      <c r="CF561" s="68"/>
      <c r="CG561" s="68"/>
      <c r="CH561" s="68"/>
      <c r="CI561" s="68"/>
      <c r="CJ561" s="68"/>
      <c r="CK561" s="68"/>
      <c r="CL561" s="68"/>
      <c r="CM561" s="68"/>
      <c r="CN561" s="68"/>
      <c r="CO561" s="68"/>
      <c r="CP561" s="68"/>
      <c r="CQ561" s="68"/>
      <c r="CR561" s="68"/>
      <c r="CS561" s="68"/>
      <c r="CT561" s="68"/>
      <c r="CU561" s="68"/>
      <c r="CV561" s="68"/>
      <c r="CW561" s="68"/>
      <c r="CX561" s="68"/>
      <c r="CY561" s="68"/>
      <c r="CZ561" s="68"/>
      <c r="DA561" s="68"/>
      <c r="DB561" s="68"/>
      <c r="DC561" s="68"/>
      <c r="DD561" s="68"/>
      <c r="DE561" s="68"/>
    </row>
    <row r="562" spans="1:109" ht="18.75">
      <c r="A562" s="68"/>
      <c r="B562" s="68"/>
      <c r="C562" s="68"/>
      <c r="D562" s="68"/>
      <c r="E562" s="65"/>
      <c r="F562" s="64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5"/>
      <c r="S562" s="64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9"/>
      <c r="AK562" s="66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7"/>
      <c r="BE562" s="68"/>
      <c r="BF562" s="68"/>
      <c r="BG562" s="68"/>
      <c r="BH562" s="68"/>
      <c r="BI562" s="68"/>
      <c r="BJ562" s="68"/>
      <c r="BK562" s="68"/>
      <c r="BL562" s="68"/>
      <c r="BM562" s="68"/>
      <c r="BN562" s="68"/>
      <c r="BO562" s="68"/>
      <c r="BP562" s="68"/>
      <c r="BQ562" s="68"/>
      <c r="BR562" s="68"/>
      <c r="BS562" s="68"/>
      <c r="BT562" s="68"/>
      <c r="BU562" s="68"/>
      <c r="BV562" s="68"/>
      <c r="BW562" s="68"/>
      <c r="BX562" s="68"/>
      <c r="BY562" s="68"/>
      <c r="BZ562" s="68"/>
      <c r="CA562" s="68"/>
      <c r="CB562" s="68"/>
      <c r="CC562" s="68"/>
      <c r="CD562" s="68"/>
      <c r="CE562" s="68"/>
      <c r="CF562" s="68"/>
      <c r="CG562" s="68"/>
      <c r="CH562" s="68"/>
      <c r="CI562" s="68"/>
      <c r="CJ562" s="68"/>
      <c r="CK562" s="68"/>
      <c r="CL562" s="68"/>
      <c r="CM562" s="68"/>
      <c r="CN562" s="68"/>
      <c r="CO562" s="68"/>
      <c r="CP562" s="68"/>
      <c r="CQ562" s="68"/>
      <c r="CR562" s="68"/>
      <c r="CS562" s="68"/>
      <c r="CT562" s="68"/>
      <c r="CU562" s="68"/>
      <c r="CV562" s="68"/>
      <c r="CW562" s="68"/>
      <c r="CX562" s="68"/>
      <c r="CY562" s="68"/>
      <c r="CZ562" s="68"/>
      <c r="DA562" s="68"/>
      <c r="DB562" s="68"/>
      <c r="DC562" s="68"/>
      <c r="DD562" s="68"/>
      <c r="DE562" s="68"/>
    </row>
    <row r="563" spans="1:109" ht="18.75">
      <c r="A563" s="68"/>
      <c r="B563" s="68"/>
      <c r="C563" s="68"/>
      <c r="D563" s="68"/>
      <c r="E563" s="65"/>
      <c r="F563" s="64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5"/>
      <c r="S563" s="64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9"/>
      <c r="AK563" s="66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7"/>
      <c r="BE563" s="68"/>
      <c r="BF563" s="68"/>
      <c r="BG563" s="68"/>
      <c r="BH563" s="68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68"/>
      <c r="BU563" s="68"/>
      <c r="BV563" s="68"/>
      <c r="BW563" s="68"/>
      <c r="BX563" s="68"/>
      <c r="BY563" s="68"/>
      <c r="BZ563" s="68"/>
      <c r="CA563" s="68"/>
      <c r="CB563" s="68"/>
      <c r="CC563" s="68"/>
      <c r="CD563" s="68"/>
      <c r="CE563" s="68"/>
      <c r="CF563" s="68"/>
      <c r="CG563" s="68"/>
      <c r="CH563" s="68"/>
      <c r="CI563" s="68"/>
      <c r="CJ563" s="68"/>
      <c r="CK563" s="68"/>
      <c r="CL563" s="68"/>
      <c r="CM563" s="68"/>
      <c r="CN563" s="68"/>
      <c r="CO563" s="68"/>
      <c r="CP563" s="68"/>
      <c r="CQ563" s="68"/>
      <c r="CR563" s="68"/>
      <c r="CS563" s="68"/>
      <c r="CT563" s="68"/>
      <c r="CU563" s="68"/>
      <c r="CV563" s="68"/>
      <c r="CW563" s="68"/>
      <c r="CX563" s="68"/>
      <c r="CY563" s="68"/>
      <c r="CZ563" s="68"/>
      <c r="DA563" s="68"/>
      <c r="DB563" s="68"/>
      <c r="DC563" s="68"/>
      <c r="DD563" s="68"/>
      <c r="DE563" s="68"/>
    </row>
    <row r="564" spans="1:109" ht="18.75">
      <c r="A564" s="68"/>
      <c r="B564" s="68"/>
      <c r="C564" s="68"/>
      <c r="D564" s="68"/>
      <c r="E564" s="65"/>
      <c r="F564" s="64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5"/>
      <c r="S564" s="64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9"/>
      <c r="AK564" s="66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7"/>
      <c r="BE564" s="68"/>
      <c r="BF564" s="68"/>
      <c r="BG564" s="68"/>
      <c r="BH564" s="68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68"/>
      <c r="BU564" s="68"/>
      <c r="BV564" s="68"/>
      <c r="BW564" s="68"/>
      <c r="BX564" s="68"/>
      <c r="BY564" s="68"/>
      <c r="BZ564" s="68"/>
      <c r="CA564" s="68"/>
      <c r="CB564" s="68"/>
      <c r="CC564" s="68"/>
      <c r="CD564" s="68"/>
      <c r="CE564" s="68"/>
      <c r="CF564" s="68"/>
      <c r="CG564" s="68"/>
      <c r="CH564" s="68"/>
      <c r="CI564" s="68"/>
      <c r="CJ564" s="68"/>
      <c r="CK564" s="68"/>
      <c r="CL564" s="68"/>
      <c r="CM564" s="68"/>
      <c r="CN564" s="68"/>
      <c r="CO564" s="68"/>
      <c r="CP564" s="68"/>
      <c r="CQ564" s="68"/>
      <c r="CR564" s="68"/>
      <c r="CS564" s="68"/>
      <c r="CT564" s="68"/>
      <c r="CU564" s="68"/>
      <c r="CV564" s="68"/>
      <c r="CW564" s="68"/>
      <c r="CX564" s="68"/>
      <c r="CY564" s="68"/>
      <c r="CZ564" s="68"/>
      <c r="DA564" s="68"/>
      <c r="DB564" s="68"/>
      <c r="DC564" s="68"/>
      <c r="DD564" s="68"/>
      <c r="DE564" s="68"/>
    </row>
    <row r="565" spans="1:109" ht="18.75">
      <c r="A565" s="68"/>
      <c r="B565" s="68"/>
      <c r="C565" s="68"/>
      <c r="D565" s="68"/>
      <c r="E565" s="65"/>
      <c r="F565" s="64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5"/>
      <c r="S565" s="64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9"/>
      <c r="AK565" s="66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7"/>
      <c r="BE565" s="68"/>
      <c r="BF565" s="68"/>
      <c r="BG565" s="68"/>
      <c r="BH565" s="68"/>
      <c r="BI565" s="68"/>
      <c r="BJ565" s="68"/>
      <c r="BK565" s="68"/>
      <c r="BL565" s="68"/>
      <c r="BM565" s="68"/>
      <c r="BN565" s="68"/>
      <c r="BO565" s="68"/>
      <c r="BP565" s="68"/>
      <c r="BQ565" s="68"/>
      <c r="BR565" s="68"/>
      <c r="BS565" s="68"/>
      <c r="BT565" s="68"/>
      <c r="BU565" s="68"/>
      <c r="BV565" s="68"/>
      <c r="BW565" s="68"/>
      <c r="BX565" s="68"/>
      <c r="BY565" s="68"/>
      <c r="BZ565" s="68"/>
      <c r="CA565" s="68"/>
      <c r="CB565" s="68"/>
      <c r="CC565" s="68"/>
      <c r="CD565" s="68"/>
      <c r="CE565" s="68"/>
      <c r="CF565" s="68"/>
      <c r="CG565" s="68"/>
      <c r="CH565" s="68"/>
      <c r="CI565" s="68"/>
      <c r="CJ565" s="68"/>
      <c r="CK565" s="68"/>
      <c r="CL565" s="68"/>
      <c r="CM565" s="68"/>
      <c r="CN565" s="68"/>
      <c r="CO565" s="68"/>
      <c r="CP565" s="68"/>
      <c r="CQ565" s="68"/>
      <c r="CR565" s="68"/>
      <c r="CS565" s="68"/>
      <c r="CT565" s="68"/>
      <c r="CU565" s="68"/>
      <c r="CV565" s="68"/>
      <c r="CW565" s="68"/>
      <c r="CX565" s="68"/>
      <c r="CY565" s="68"/>
      <c r="CZ565" s="68"/>
      <c r="DA565" s="68"/>
      <c r="DB565" s="68"/>
      <c r="DC565" s="68"/>
      <c r="DD565" s="68"/>
      <c r="DE565" s="68"/>
    </row>
    <row r="566" spans="1:109" ht="18.75">
      <c r="A566" s="68"/>
      <c r="B566" s="68"/>
      <c r="C566" s="68"/>
      <c r="D566" s="68"/>
      <c r="E566" s="65"/>
      <c r="F566" s="64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5"/>
      <c r="S566" s="64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9"/>
      <c r="AK566" s="66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7"/>
      <c r="BE566" s="68"/>
      <c r="BF566" s="68"/>
      <c r="BG566" s="68"/>
      <c r="BH566" s="68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68"/>
      <c r="BU566" s="68"/>
      <c r="BV566" s="68"/>
      <c r="BW566" s="68"/>
      <c r="BX566" s="68"/>
      <c r="BY566" s="68"/>
      <c r="BZ566" s="68"/>
      <c r="CA566" s="68"/>
      <c r="CB566" s="68"/>
      <c r="CC566" s="68"/>
      <c r="CD566" s="68"/>
      <c r="CE566" s="68"/>
      <c r="CF566" s="68"/>
      <c r="CG566" s="68"/>
      <c r="CH566" s="68"/>
      <c r="CI566" s="68"/>
      <c r="CJ566" s="68"/>
      <c r="CK566" s="68"/>
      <c r="CL566" s="68"/>
      <c r="CM566" s="68"/>
      <c r="CN566" s="68"/>
      <c r="CO566" s="68"/>
      <c r="CP566" s="68"/>
      <c r="CQ566" s="68"/>
      <c r="CR566" s="68"/>
      <c r="CS566" s="68"/>
      <c r="CT566" s="68"/>
      <c r="CU566" s="68"/>
      <c r="CV566" s="68"/>
      <c r="CW566" s="68"/>
      <c r="CX566" s="68"/>
      <c r="CY566" s="68"/>
      <c r="CZ566" s="68"/>
      <c r="DA566" s="68"/>
      <c r="DB566" s="68"/>
      <c r="DC566" s="68"/>
      <c r="DD566" s="68"/>
      <c r="DE566" s="68"/>
    </row>
    <row r="567" spans="1:109" ht="18.75">
      <c r="A567" s="68"/>
      <c r="B567" s="68"/>
      <c r="C567" s="68"/>
      <c r="D567" s="68"/>
      <c r="E567" s="65"/>
      <c r="F567" s="64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5"/>
      <c r="S567" s="64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9"/>
      <c r="AK567" s="66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7"/>
      <c r="BE567" s="68"/>
      <c r="BF567" s="68"/>
      <c r="BG567" s="68"/>
      <c r="BH567" s="68"/>
      <c r="BI567" s="68"/>
      <c r="BJ567" s="68"/>
      <c r="BK567" s="68"/>
      <c r="BL567" s="68"/>
      <c r="BM567" s="68"/>
      <c r="BN567" s="68"/>
      <c r="BO567" s="68"/>
      <c r="BP567" s="68"/>
      <c r="BQ567" s="68"/>
      <c r="BR567" s="68"/>
      <c r="BS567" s="68"/>
      <c r="BT567" s="68"/>
      <c r="BU567" s="68"/>
      <c r="BV567" s="68"/>
      <c r="BW567" s="68"/>
      <c r="BX567" s="68"/>
      <c r="BY567" s="68"/>
      <c r="BZ567" s="68"/>
      <c r="CA567" s="68"/>
      <c r="CB567" s="68"/>
      <c r="CC567" s="68"/>
      <c r="CD567" s="68"/>
      <c r="CE567" s="68"/>
      <c r="CF567" s="68"/>
      <c r="CG567" s="68"/>
      <c r="CH567" s="68"/>
      <c r="CI567" s="68"/>
      <c r="CJ567" s="68"/>
      <c r="CK567" s="68"/>
      <c r="CL567" s="68"/>
      <c r="CM567" s="68"/>
      <c r="CN567" s="68"/>
      <c r="CO567" s="68"/>
      <c r="CP567" s="68"/>
      <c r="CQ567" s="68"/>
      <c r="CR567" s="68"/>
      <c r="CS567" s="68"/>
      <c r="CT567" s="68"/>
      <c r="CU567" s="68"/>
      <c r="CV567" s="68"/>
      <c r="CW567" s="68"/>
      <c r="CX567" s="68"/>
      <c r="CY567" s="68"/>
      <c r="CZ567" s="68"/>
      <c r="DA567" s="68"/>
      <c r="DB567" s="68"/>
      <c r="DC567" s="68"/>
      <c r="DD567" s="68"/>
      <c r="DE567" s="68"/>
    </row>
    <row r="568" spans="1:109" ht="18.75">
      <c r="A568" s="68"/>
      <c r="B568" s="68"/>
      <c r="C568" s="68"/>
      <c r="D568" s="68"/>
      <c r="E568" s="65"/>
      <c r="F568" s="64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5"/>
      <c r="S568" s="64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9"/>
      <c r="AK568" s="66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7"/>
      <c r="BE568" s="68"/>
      <c r="BF568" s="68"/>
      <c r="BG568" s="68"/>
      <c r="BH568" s="68"/>
      <c r="BI568" s="68"/>
      <c r="BJ568" s="68"/>
      <c r="BK568" s="68"/>
      <c r="BL568" s="68"/>
      <c r="BM568" s="68"/>
      <c r="BN568" s="68"/>
      <c r="BO568" s="68"/>
      <c r="BP568" s="68"/>
      <c r="BQ568" s="68"/>
      <c r="BR568" s="68"/>
      <c r="BS568" s="68"/>
      <c r="BT568" s="68"/>
      <c r="BU568" s="68"/>
      <c r="BV568" s="68"/>
      <c r="BW568" s="68"/>
      <c r="BX568" s="68"/>
      <c r="BY568" s="68"/>
      <c r="BZ568" s="68"/>
      <c r="CA568" s="68"/>
      <c r="CB568" s="68"/>
      <c r="CC568" s="68"/>
      <c r="CD568" s="68"/>
      <c r="CE568" s="68"/>
      <c r="CF568" s="68"/>
      <c r="CG568" s="68"/>
      <c r="CH568" s="68"/>
      <c r="CI568" s="68"/>
      <c r="CJ568" s="68"/>
      <c r="CK568" s="68"/>
      <c r="CL568" s="68"/>
      <c r="CM568" s="68"/>
      <c r="CN568" s="68"/>
      <c r="CO568" s="68"/>
      <c r="CP568" s="68"/>
      <c r="CQ568" s="68"/>
      <c r="CR568" s="68"/>
      <c r="CS568" s="68"/>
      <c r="CT568" s="68"/>
      <c r="CU568" s="68"/>
      <c r="CV568" s="68"/>
      <c r="CW568" s="68"/>
      <c r="CX568" s="68"/>
      <c r="CY568" s="68"/>
      <c r="CZ568" s="68"/>
      <c r="DA568" s="68"/>
      <c r="DB568" s="68"/>
      <c r="DC568" s="68"/>
      <c r="DD568" s="68"/>
      <c r="DE568" s="68"/>
    </row>
    <row r="569" spans="1:109" ht="18.75">
      <c r="A569" s="68"/>
      <c r="B569" s="68"/>
      <c r="C569" s="68"/>
      <c r="D569" s="68"/>
      <c r="E569" s="65"/>
      <c r="F569" s="64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5"/>
      <c r="S569" s="64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9"/>
      <c r="AK569" s="66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7"/>
      <c r="BE569" s="68"/>
      <c r="BF569" s="68"/>
      <c r="BG569" s="68"/>
      <c r="BH569" s="68"/>
      <c r="BI569" s="68"/>
      <c r="BJ569" s="68"/>
      <c r="BK569" s="68"/>
      <c r="BL569" s="68"/>
      <c r="BM569" s="68"/>
      <c r="BN569" s="68"/>
      <c r="BO569" s="68"/>
      <c r="BP569" s="68"/>
      <c r="BQ569" s="68"/>
      <c r="BR569" s="68"/>
      <c r="BS569" s="68"/>
      <c r="BT569" s="68"/>
      <c r="BU569" s="68"/>
      <c r="BV569" s="68"/>
      <c r="BW569" s="68"/>
      <c r="BX569" s="68"/>
      <c r="BY569" s="68"/>
      <c r="BZ569" s="68"/>
      <c r="CA569" s="68"/>
      <c r="CB569" s="68"/>
      <c r="CC569" s="68"/>
      <c r="CD569" s="68"/>
      <c r="CE569" s="68"/>
      <c r="CF569" s="68"/>
      <c r="CG569" s="68"/>
      <c r="CH569" s="68"/>
      <c r="CI569" s="68"/>
      <c r="CJ569" s="68"/>
      <c r="CK569" s="68"/>
      <c r="CL569" s="68"/>
      <c r="CM569" s="68"/>
      <c r="CN569" s="68"/>
      <c r="CO569" s="68"/>
      <c r="CP569" s="68"/>
      <c r="CQ569" s="68"/>
      <c r="CR569" s="68"/>
      <c r="CS569" s="68"/>
      <c r="CT569" s="68"/>
      <c r="CU569" s="68"/>
      <c r="CV569" s="68"/>
      <c r="CW569" s="68"/>
      <c r="CX569" s="68"/>
      <c r="CY569" s="68"/>
      <c r="CZ569" s="68"/>
      <c r="DA569" s="68"/>
      <c r="DB569" s="68"/>
      <c r="DC569" s="68"/>
      <c r="DD569" s="68"/>
      <c r="DE569" s="68"/>
    </row>
    <row r="570" spans="1:109" ht="18.75">
      <c r="A570" s="68"/>
      <c r="B570" s="68"/>
      <c r="C570" s="68"/>
      <c r="D570" s="68"/>
      <c r="E570" s="65"/>
      <c r="F570" s="64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5"/>
      <c r="S570" s="64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9"/>
      <c r="AK570" s="66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7"/>
      <c r="BE570" s="68"/>
      <c r="BF570" s="68"/>
      <c r="BG570" s="68"/>
      <c r="BH570" s="68"/>
      <c r="BI570" s="68"/>
      <c r="BJ570" s="68"/>
      <c r="BK570" s="68"/>
      <c r="BL570" s="68"/>
      <c r="BM570" s="68"/>
      <c r="BN570" s="68"/>
      <c r="BO570" s="68"/>
      <c r="BP570" s="68"/>
      <c r="BQ570" s="68"/>
      <c r="BR570" s="68"/>
      <c r="BS570" s="68"/>
      <c r="BT570" s="68"/>
      <c r="BU570" s="68"/>
      <c r="BV570" s="68"/>
      <c r="BW570" s="68"/>
      <c r="BX570" s="68"/>
      <c r="BY570" s="68"/>
      <c r="BZ570" s="68"/>
      <c r="CA570" s="68"/>
      <c r="CB570" s="68"/>
      <c r="CC570" s="68"/>
      <c r="CD570" s="68"/>
      <c r="CE570" s="68"/>
      <c r="CF570" s="68"/>
      <c r="CG570" s="68"/>
      <c r="CH570" s="68"/>
      <c r="CI570" s="68"/>
      <c r="CJ570" s="68"/>
      <c r="CK570" s="68"/>
      <c r="CL570" s="68"/>
      <c r="CM570" s="68"/>
      <c r="CN570" s="68"/>
      <c r="CO570" s="68"/>
      <c r="CP570" s="68"/>
      <c r="CQ570" s="68"/>
      <c r="CR570" s="68"/>
      <c r="CS570" s="68"/>
      <c r="CT570" s="68"/>
      <c r="CU570" s="68"/>
      <c r="CV570" s="68"/>
      <c r="CW570" s="68"/>
      <c r="CX570" s="68"/>
      <c r="CY570" s="68"/>
      <c r="CZ570" s="68"/>
      <c r="DA570" s="68"/>
      <c r="DB570" s="68"/>
      <c r="DC570" s="68"/>
      <c r="DD570" s="68"/>
      <c r="DE570" s="68"/>
    </row>
    <row r="571" spans="1:109" ht="18.75">
      <c r="A571" s="68"/>
      <c r="B571" s="68"/>
      <c r="C571" s="68"/>
      <c r="D571" s="68"/>
      <c r="E571" s="65"/>
      <c r="F571" s="64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5"/>
      <c r="S571" s="64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9"/>
      <c r="AK571" s="66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7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8"/>
      <c r="BS571" s="68"/>
      <c r="BT571" s="68"/>
      <c r="BU571" s="68"/>
      <c r="BV571" s="68"/>
      <c r="BW571" s="68"/>
      <c r="BX571" s="68"/>
      <c r="BY571" s="68"/>
      <c r="BZ571" s="68"/>
      <c r="CA571" s="68"/>
      <c r="CB571" s="68"/>
      <c r="CC571" s="68"/>
      <c r="CD571" s="68"/>
      <c r="CE571" s="68"/>
      <c r="CF571" s="68"/>
      <c r="CG571" s="68"/>
      <c r="CH571" s="68"/>
      <c r="CI571" s="68"/>
      <c r="CJ571" s="68"/>
      <c r="CK571" s="68"/>
      <c r="CL571" s="68"/>
      <c r="CM571" s="68"/>
      <c r="CN571" s="68"/>
      <c r="CO571" s="68"/>
      <c r="CP571" s="68"/>
      <c r="CQ571" s="68"/>
      <c r="CR571" s="68"/>
      <c r="CS571" s="68"/>
      <c r="CT571" s="68"/>
      <c r="CU571" s="68"/>
      <c r="CV571" s="68"/>
      <c r="CW571" s="68"/>
      <c r="CX571" s="68"/>
      <c r="CY571" s="68"/>
      <c r="CZ571" s="68"/>
      <c r="DA571" s="68"/>
      <c r="DB571" s="68"/>
      <c r="DC571" s="68"/>
      <c r="DD571" s="68"/>
      <c r="DE571" s="68"/>
    </row>
    <row r="572" spans="1:109" ht="18.75">
      <c r="A572" s="68"/>
      <c r="B572" s="68"/>
      <c r="C572" s="68"/>
      <c r="D572" s="68"/>
      <c r="E572" s="65"/>
      <c r="F572" s="64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5"/>
      <c r="S572" s="64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9"/>
      <c r="AK572" s="66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7"/>
      <c r="BE572" s="68"/>
      <c r="BF572" s="68"/>
      <c r="BG572" s="68"/>
      <c r="BH572" s="68"/>
      <c r="BI572" s="68"/>
      <c r="BJ572" s="68"/>
      <c r="BK572" s="68"/>
      <c r="BL572" s="68"/>
      <c r="BM572" s="68"/>
      <c r="BN572" s="68"/>
      <c r="BO572" s="68"/>
      <c r="BP572" s="68"/>
      <c r="BQ572" s="68"/>
      <c r="BR572" s="68"/>
      <c r="BS572" s="68"/>
      <c r="BT572" s="68"/>
      <c r="BU572" s="68"/>
      <c r="BV572" s="68"/>
      <c r="BW572" s="68"/>
      <c r="BX572" s="68"/>
      <c r="BY572" s="68"/>
      <c r="BZ572" s="68"/>
      <c r="CA572" s="68"/>
      <c r="CB572" s="68"/>
      <c r="CC572" s="68"/>
      <c r="CD572" s="68"/>
      <c r="CE572" s="68"/>
      <c r="CF572" s="68"/>
      <c r="CG572" s="68"/>
      <c r="CH572" s="68"/>
      <c r="CI572" s="68"/>
      <c r="CJ572" s="68"/>
      <c r="CK572" s="68"/>
      <c r="CL572" s="68"/>
      <c r="CM572" s="68"/>
      <c r="CN572" s="68"/>
      <c r="CO572" s="68"/>
      <c r="CP572" s="68"/>
      <c r="CQ572" s="68"/>
      <c r="CR572" s="68"/>
      <c r="CS572" s="68"/>
      <c r="CT572" s="68"/>
      <c r="CU572" s="68"/>
      <c r="CV572" s="68"/>
      <c r="CW572" s="68"/>
      <c r="CX572" s="68"/>
      <c r="CY572" s="68"/>
      <c r="CZ572" s="68"/>
      <c r="DA572" s="68"/>
      <c r="DB572" s="68"/>
      <c r="DC572" s="68"/>
      <c r="DD572" s="68"/>
      <c r="DE572" s="68"/>
    </row>
    <row r="573" spans="1:109" ht="18.75">
      <c r="A573" s="68"/>
      <c r="B573" s="68"/>
      <c r="C573" s="68"/>
      <c r="D573" s="68"/>
      <c r="E573" s="65"/>
      <c r="F573" s="64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5"/>
      <c r="S573" s="64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9"/>
      <c r="AK573" s="66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7"/>
      <c r="BE573" s="68"/>
      <c r="BF573" s="68"/>
      <c r="BG573" s="68"/>
      <c r="BH573" s="68"/>
      <c r="BI573" s="68"/>
      <c r="BJ573" s="68"/>
      <c r="BK573" s="68"/>
      <c r="BL573" s="68"/>
      <c r="BM573" s="68"/>
      <c r="BN573" s="68"/>
      <c r="BO573" s="68"/>
      <c r="BP573" s="68"/>
      <c r="BQ573" s="68"/>
      <c r="BR573" s="68"/>
      <c r="BS573" s="68"/>
      <c r="BT573" s="68"/>
      <c r="BU573" s="68"/>
      <c r="BV573" s="68"/>
      <c r="BW573" s="68"/>
      <c r="BX573" s="68"/>
      <c r="BY573" s="68"/>
      <c r="BZ573" s="68"/>
      <c r="CA573" s="68"/>
      <c r="CB573" s="68"/>
      <c r="CC573" s="68"/>
      <c r="CD573" s="68"/>
      <c r="CE573" s="68"/>
      <c r="CF573" s="68"/>
      <c r="CG573" s="68"/>
      <c r="CH573" s="68"/>
      <c r="CI573" s="68"/>
      <c r="CJ573" s="68"/>
      <c r="CK573" s="68"/>
      <c r="CL573" s="68"/>
      <c r="CM573" s="68"/>
      <c r="CN573" s="68"/>
      <c r="CO573" s="68"/>
      <c r="CP573" s="68"/>
      <c r="CQ573" s="68"/>
      <c r="CR573" s="68"/>
      <c r="CS573" s="68"/>
      <c r="CT573" s="68"/>
      <c r="CU573" s="68"/>
      <c r="CV573" s="68"/>
      <c r="CW573" s="68"/>
      <c r="CX573" s="68"/>
      <c r="CY573" s="68"/>
      <c r="CZ573" s="68"/>
      <c r="DA573" s="68"/>
      <c r="DB573" s="68"/>
      <c r="DC573" s="68"/>
      <c r="DD573" s="68"/>
      <c r="DE573" s="68"/>
    </row>
    <row r="574" spans="1:109" ht="18.75">
      <c r="A574" s="68"/>
      <c r="B574" s="68"/>
      <c r="C574" s="68"/>
      <c r="D574" s="68"/>
      <c r="E574" s="65"/>
      <c r="F574" s="64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5"/>
      <c r="S574" s="64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9"/>
      <c r="AK574" s="66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7"/>
      <c r="BE574" s="68"/>
      <c r="BF574" s="68"/>
      <c r="BG574" s="68"/>
      <c r="BH574" s="68"/>
      <c r="BI574" s="68"/>
      <c r="BJ574" s="68"/>
      <c r="BK574" s="68"/>
      <c r="BL574" s="68"/>
      <c r="BM574" s="68"/>
      <c r="BN574" s="68"/>
      <c r="BO574" s="68"/>
      <c r="BP574" s="68"/>
      <c r="BQ574" s="68"/>
      <c r="BR574" s="68"/>
      <c r="BS574" s="68"/>
      <c r="BT574" s="68"/>
      <c r="BU574" s="68"/>
      <c r="BV574" s="68"/>
      <c r="BW574" s="68"/>
      <c r="BX574" s="68"/>
      <c r="BY574" s="68"/>
      <c r="BZ574" s="68"/>
      <c r="CA574" s="68"/>
      <c r="CB574" s="68"/>
      <c r="CC574" s="68"/>
      <c r="CD574" s="68"/>
      <c r="CE574" s="68"/>
      <c r="CF574" s="68"/>
      <c r="CG574" s="68"/>
      <c r="CH574" s="68"/>
      <c r="CI574" s="68"/>
      <c r="CJ574" s="68"/>
      <c r="CK574" s="68"/>
      <c r="CL574" s="68"/>
      <c r="CM574" s="68"/>
      <c r="CN574" s="68"/>
      <c r="CO574" s="68"/>
      <c r="CP574" s="68"/>
      <c r="CQ574" s="68"/>
      <c r="CR574" s="68"/>
      <c r="CS574" s="68"/>
      <c r="CT574" s="68"/>
      <c r="CU574" s="68"/>
      <c r="CV574" s="68"/>
      <c r="CW574" s="68"/>
      <c r="CX574" s="68"/>
      <c r="CY574" s="68"/>
      <c r="CZ574" s="68"/>
      <c r="DA574" s="68"/>
      <c r="DB574" s="68"/>
      <c r="DC574" s="68"/>
      <c r="DD574" s="68"/>
      <c r="DE574" s="68"/>
    </row>
    <row r="575" spans="1:109" ht="18.75">
      <c r="A575" s="68"/>
      <c r="B575" s="68"/>
      <c r="C575" s="68"/>
      <c r="D575" s="68"/>
      <c r="E575" s="65"/>
      <c r="F575" s="64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5"/>
      <c r="S575" s="64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9"/>
      <c r="AK575" s="66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7"/>
      <c r="BE575" s="68"/>
      <c r="BF575" s="68"/>
      <c r="BG575" s="68"/>
      <c r="BH575" s="68"/>
      <c r="BI575" s="68"/>
      <c r="BJ575" s="68"/>
      <c r="BK575" s="68"/>
      <c r="BL575" s="68"/>
      <c r="BM575" s="68"/>
      <c r="BN575" s="68"/>
      <c r="BO575" s="68"/>
      <c r="BP575" s="68"/>
      <c r="BQ575" s="68"/>
      <c r="BR575" s="68"/>
      <c r="BS575" s="68"/>
      <c r="BT575" s="68"/>
      <c r="BU575" s="68"/>
      <c r="BV575" s="68"/>
      <c r="BW575" s="68"/>
      <c r="BX575" s="68"/>
      <c r="BY575" s="68"/>
      <c r="BZ575" s="68"/>
      <c r="CA575" s="68"/>
      <c r="CB575" s="68"/>
      <c r="CC575" s="68"/>
      <c r="CD575" s="68"/>
      <c r="CE575" s="68"/>
      <c r="CF575" s="68"/>
      <c r="CG575" s="68"/>
      <c r="CH575" s="68"/>
      <c r="CI575" s="68"/>
      <c r="CJ575" s="68"/>
      <c r="CK575" s="68"/>
      <c r="CL575" s="68"/>
      <c r="CM575" s="68"/>
      <c r="CN575" s="68"/>
      <c r="CO575" s="68"/>
      <c r="CP575" s="68"/>
      <c r="CQ575" s="68"/>
      <c r="CR575" s="68"/>
      <c r="CS575" s="68"/>
      <c r="CT575" s="68"/>
      <c r="CU575" s="68"/>
      <c r="CV575" s="68"/>
      <c r="CW575" s="68"/>
      <c r="CX575" s="68"/>
      <c r="CY575" s="68"/>
      <c r="CZ575" s="68"/>
      <c r="DA575" s="68"/>
      <c r="DB575" s="68"/>
      <c r="DC575" s="68"/>
      <c r="DD575" s="68"/>
      <c r="DE575" s="68"/>
    </row>
    <row r="576" spans="1:109" ht="18.75">
      <c r="A576" s="68"/>
      <c r="B576" s="68"/>
      <c r="C576" s="68"/>
      <c r="D576" s="68"/>
      <c r="E576" s="65"/>
      <c r="F576" s="64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5"/>
      <c r="S576" s="64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9"/>
      <c r="AK576" s="66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D576" s="67"/>
      <c r="BE576" s="68"/>
      <c r="BF576" s="68"/>
      <c r="BG576" s="68"/>
      <c r="BH576" s="68"/>
      <c r="BI576" s="68"/>
      <c r="BJ576" s="68"/>
      <c r="BK576" s="68"/>
      <c r="BL576" s="68"/>
      <c r="BM576" s="68"/>
      <c r="BN576" s="68"/>
      <c r="BO576" s="68"/>
      <c r="BP576" s="68"/>
      <c r="BQ576" s="68"/>
      <c r="BR576" s="68"/>
      <c r="BS576" s="68"/>
      <c r="BT576" s="68"/>
      <c r="BU576" s="68"/>
      <c r="BV576" s="68"/>
      <c r="BW576" s="68"/>
      <c r="BX576" s="68"/>
      <c r="BY576" s="68"/>
      <c r="BZ576" s="68"/>
      <c r="CA576" s="68"/>
      <c r="CB576" s="68"/>
      <c r="CC576" s="68"/>
      <c r="CD576" s="68"/>
      <c r="CE576" s="68"/>
      <c r="CF576" s="68"/>
      <c r="CG576" s="68"/>
      <c r="CH576" s="68"/>
      <c r="CI576" s="68"/>
      <c r="CJ576" s="68"/>
      <c r="CK576" s="68"/>
      <c r="CL576" s="68"/>
      <c r="CM576" s="68"/>
      <c r="CN576" s="68"/>
      <c r="CO576" s="68"/>
      <c r="CP576" s="68"/>
      <c r="CQ576" s="68"/>
      <c r="CR576" s="68"/>
      <c r="CS576" s="68"/>
      <c r="CT576" s="68"/>
      <c r="CU576" s="68"/>
      <c r="CV576" s="68"/>
      <c r="CW576" s="68"/>
      <c r="CX576" s="68"/>
      <c r="CY576" s="68"/>
      <c r="CZ576" s="68"/>
      <c r="DA576" s="68"/>
      <c r="DB576" s="68"/>
      <c r="DC576" s="68"/>
      <c r="DD576" s="68"/>
      <c r="DE576" s="68"/>
    </row>
    <row r="577" spans="1:109" ht="18.75">
      <c r="A577" s="68"/>
      <c r="B577" s="68"/>
      <c r="C577" s="68"/>
      <c r="D577" s="68"/>
      <c r="E577" s="65"/>
      <c r="F577" s="64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5"/>
      <c r="S577" s="64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9"/>
      <c r="AK577" s="66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D577" s="67"/>
      <c r="BE577" s="68"/>
      <c r="BF577" s="68"/>
      <c r="BG577" s="68"/>
      <c r="BH577" s="68"/>
      <c r="BI577" s="68"/>
      <c r="BJ577" s="68"/>
      <c r="BK577" s="68"/>
      <c r="BL577" s="68"/>
      <c r="BM577" s="68"/>
      <c r="BN577" s="68"/>
      <c r="BO577" s="68"/>
      <c r="BP577" s="68"/>
      <c r="BQ577" s="68"/>
      <c r="BR577" s="68"/>
      <c r="BS577" s="68"/>
      <c r="BT577" s="68"/>
      <c r="BU577" s="68"/>
      <c r="BV577" s="68"/>
      <c r="BW577" s="68"/>
      <c r="BX577" s="68"/>
      <c r="BY577" s="68"/>
      <c r="BZ577" s="68"/>
      <c r="CA577" s="68"/>
      <c r="CB577" s="68"/>
      <c r="CC577" s="68"/>
      <c r="CD577" s="68"/>
      <c r="CE577" s="68"/>
      <c r="CF577" s="68"/>
      <c r="CG577" s="68"/>
      <c r="CH577" s="68"/>
      <c r="CI577" s="68"/>
      <c r="CJ577" s="68"/>
      <c r="CK577" s="68"/>
      <c r="CL577" s="68"/>
      <c r="CM577" s="68"/>
      <c r="CN577" s="68"/>
      <c r="CO577" s="68"/>
      <c r="CP577" s="68"/>
      <c r="CQ577" s="68"/>
      <c r="CR577" s="68"/>
      <c r="CS577" s="68"/>
      <c r="CT577" s="68"/>
      <c r="CU577" s="68"/>
      <c r="CV577" s="68"/>
      <c r="CW577" s="68"/>
      <c r="CX577" s="68"/>
      <c r="CY577" s="68"/>
      <c r="CZ577" s="68"/>
      <c r="DA577" s="68"/>
      <c r="DB577" s="68"/>
      <c r="DC577" s="68"/>
      <c r="DD577" s="68"/>
      <c r="DE577" s="68"/>
    </row>
    <row r="578" spans="1:109" ht="18.75">
      <c r="A578" s="68"/>
      <c r="B578" s="68"/>
      <c r="C578" s="68"/>
      <c r="D578" s="68"/>
      <c r="E578" s="65"/>
      <c r="F578" s="64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5"/>
      <c r="S578" s="64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9"/>
      <c r="AK578" s="66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68"/>
      <c r="AW578" s="68"/>
      <c r="AX578" s="68"/>
      <c r="AY578" s="68"/>
      <c r="AZ578" s="68"/>
      <c r="BA578" s="68"/>
      <c r="BB578" s="68"/>
      <c r="BC578" s="68"/>
      <c r="BD578" s="67"/>
      <c r="BE578" s="68"/>
      <c r="BF578" s="68"/>
      <c r="BG578" s="68"/>
      <c r="BH578" s="68"/>
      <c r="BI578" s="68"/>
      <c r="BJ578" s="68"/>
      <c r="BK578" s="68"/>
      <c r="BL578" s="68"/>
      <c r="BM578" s="68"/>
      <c r="BN578" s="68"/>
      <c r="BO578" s="68"/>
      <c r="BP578" s="68"/>
      <c r="BQ578" s="68"/>
      <c r="BR578" s="68"/>
      <c r="BS578" s="68"/>
      <c r="BT578" s="68"/>
      <c r="BU578" s="68"/>
      <c r="BV578" s="68"/>
      <c r="BW578" s="68"/>
      <c r="BX578" s="68"/>
      <c r="BY578" s="68"/>
      <c r="BZ578" s="68"/>
      <c r="CA578" s="68"/>
      <c r="CB578" s="68"/>
      <c r="CC578" s="68"/>
      <c r="CD578" s="68"/>
      <c r="CE578" s="68"/>
      <c r="CF578" s="68"/>
      <c r="CG578" s="68"/>
      <c r="CH578" s="68"/>
      <c r="CI578" s="68"/>
      <c r="CJ578" s="68"/>
      <c r="CK578" s="68"/>
      <c r="CL578" s="68"/>
      <c r="CM578" s="68"/>
      <c r="CN578" s="68"/>
      <c r="CO578" s="68"/>
      <c r="CP578" s="68"/>
      <c r="CQ578" s="68"/>
      <c r="CR578" s="68"/>
      <c r="CS578" s="68"/>
      <c r="CT578" s="68"/>
      <c r="CU578" s="68"/>
      <c r="CV578" s="68"/>
      <c r="CW578" s="68"/>
      <c r="CX578" s="68"/>
      <c r="CY578" s="68"/>
      <c r="CZ578" s="68"/>
      <c r="DA578" s="68"/>
      <c r="DB578" s="68"/>
      <c r="DC578" s="68"/>
      <c r="DD578" s="68"/>
      <c r="DE578" s="68"/>
    </row>
    <row r="579" spans="1:109" ht="18.75">
      <c r="A579" s="68"/>
      <c r="B579" s="68"/>
      <c r="C579" s="68"/>
      <c r="D579" s="68"/>
      <c r="E579" s="65"/>
      <c r="F579" s="64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5"/>
      <c r="S579" s="64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9"/>
      <c r="AK579" s="66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68"/>
      <c r="AX579" s="68"/>
      <c r="AY579" s="68"/>
      <c r="AZ579" s="68"/>
      <c r="BA579" s="68"/>
      <c r="BB579" s="68"/>
      <c r="BC579" s="68"/>
      <c r="BD579" s="67"/>
      <c r="BE579" s="68"/>
      <c r="BF579" s="68"/>
      <c r="BG579" s="68"/>
      <c r="BH579" s="68"/>
      <c r="BI579" s="68"/>
      <c r="BJ579" s="68"/>
      <c r="BK579" s="68"/>
      <c r="BL579" s="68"/>
      <c r="BM579" s="68"/>
      <c r="BN579" s="68"/>
      <c r="BO579" s="68"/>
      <c r="BP579" s="68"/>
      <c r="BQ579" s="68"/>
      <c r="BR579" s="68"/>
      <c r="BS579" s="68"/>
      <c r="BT579" s="68"/>
      <c r="BU579" s="68"/>
      <c r="BV579" s="68"/>
      <c r="BW579" s="68"/>
      <c r="BX579" s="68"/>
      <c r="BY579" s="68"/>
      <c r="BZ579" s="68"/>
      <c r="CA579" s="68"/>
      <c r="CB579" s="68"/>
      <c r="CC579" s="68"/>
      <c r="CD579" s="68"/>
      <c r="CE579" s="68"/>
      <c r="CF579" s="68"/>
      <c r="CG579" s="68"/>
      <c r="CH579" s="68"/>
      <c r="CI579" s="68"/>
      <c r="CJ579" s="68"/>
      <c r="CK579" s="68"/>
      <c r="CL579" s="68"/>
      <c r="CM579" s="68"/>
      <c r="CN579" s="68"/>
      <c r="CO579" s="68"/>
      <c r="CP579" s="68"/>
      <c r="CQ579" s="68"/>
      <c r="CR579" s="68"/>
      <c r="CS579" s="68"/>
      <c r="CT579" s="68"/>
      <c r="CU579" s="68"/>
      <c r="CV579" s="68"/>
      <c r="CW579" s="68"/>
      <c r="CX579" s="68"/>
      <c r="CY579" s="68"/>
      <c r="CZ579" s="68"/>
      <c r="DA579" s="68"/>
      <c r="DB579" s="68"/>
      <c r="DC579" s="68"/>
      <c r="DD579" s="68"/>
      <c r="DE579" s="68"/>
    </row>
    <row r="580" spans="1:109" ht="18.75">
      <c r="A580" s="68"/>
      <c r="B580" s="68"/>
      <c r="C580" s="68"/>
      <c r="D580" s="68"/>
      <c r="E580" s="65"/>
      <c r="F580" s="64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5"/>
      <c r="S580" s="64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9"/>
      <c r="AK580" s="66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68"/>
      <c r="AX580" s="68"/>
      <c r="AY580" s="68"/>
      <c r="AZ580" s="68"/>
      <c r="BA580" s="68"/>
      <c r="BB580" s="68"/>
      <c r="BC580" s="68"/>
      <c r="BD580" s="67"/>
      <c r="BE580" s="68"/>
      <c r="BF580" s="68"/>
      <c r="BG580" s="68"/>
      <c r="BH580" s="68"/>
      <c r="BI580" s="68"/>
      <c r="BJ580" s="68"/>
      <c r="BK580" s="68"/>
      <c r="BL580" s="68"/>
      <c r="BM580" s="68"/>
      <c r="BN580" s="68"/>
      <c r="BO580" s="68"/>
      <c r="BP580" s="68"/>
      <c r="BQ580" s="68"/>
      <c r="BR580" s="68"/>
      <c r="BS580" s="68"/>
      <c r="BT580" s="68"/>
      <c r="BU580" s="68"/>
      <c r="BV580" s="68"/>
      <c r="BW580" s="68"/>
      <c r="BX580" s="68"/>
      <c r="BY580" s="68"/>
      <c r="BZ580" s="68"/>
      <c r="CA580" s="68"/>
      <c r="CB580" s="68"/>
      <c r="CC580" s="68"/>
      <c r="CD580" s="68"/>
      <c r="CE580" s="68"/>
      <c r="CF580" s="68"/>
      <c r="CG580" s="68"/>
      <c r="CH580" s="68"/>
      <c r="CI580" s="68"/>
      <c r="CJ580" s="68"/>
      <c r="CK580" s="68"/>
      <c r="CL580" s="68"/>
      <c r="CM580" s="68"/>
      <c r="CN580" s="68"/>
      <c r="CO580" s="68"/>
      <c r="CP580" s="68"/>
      <c r="CQ580" s="68"/>
      <c r="CR580" s="68"/>
      <c r="CS580" s="68"/>
      <c r="CT580" s="68"/>
      <c r="CU580" s="68"/>
      <c r="CV580" s="68"/>
      <c r="CW580" s="68"/>
      <c r="CX580" s="68"/>
      <c r="CY580" s="68"/>
      <c r="CZ580" s="68"/>
      <c r="DA580" s="68"/>
      <c r="DB580" s="68"/>
      <c r="DC580" s="68"/>
      <c r="DD580" s="68"/>
      <c r="DE580" s="68"/>
    </row>
    <row r="581" spans="1:109" ht="18.75">
      <c r="A581" s="68"/>
      <c r="B581" s="68"/>
      <c r="C581" s="68"/>
      <c r="D581" s="68"/>
      <c r="E581" s="65"/>
      <c r="F581" s="64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5"/>
      <c r="S581" s="64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9"/>
      <c r="AK581" s="66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  <c r="AX581" s="68"/>
      <c r="AY581" s="68"/>
      <c r="AZ581" s="68"/>
      <c r="BA581" s="68"/>
      <c r="BB581" s="68"/>
      <c r="BC581" s="68"/>
      <c r="BD581" s="67"/>
      <c r="BE581" s="68"/>
      <c r="BF581" s="68"/>
      <c r="BG581" s="68"/>
      <c r="BH581" s="68"/>
      <c r="BI581" s="68"/>
      <c r="BJ581" s="68"/>
      <c r="BK581" s="68"/>
      <c r="BL581" s="68"/>
      <c r="BM581" s="68"/>
      <c r="BN581" s="68"/>
      <c r="BO581" s="68"/>
      <c r="BP581" s="68"/>
      <c r="BQ581" s="68"/>
      <c r="BR581" s="68"/>
      <c r="BS581" s="68"/>
      <c r="BT581" s="68"/>
      <c r="BU581" s="68"/>
      <c r="BV581" s="68"/>
      <c r="BW581" s="68"/>
      <c r="BX581" s="68"/>
      <c r="BY581" s="68"/>
      <c r="BZ581" s="68"/>
      <c r="CA581" s="68"/>
      <c r="CB581" s="68"/>
      <c r="CC581" s="68"/>
      <c r="CD581" s="68"/>
      <c r="CE581" s="68"/>
      <c r="CF581" s="68"/>
      <c r="CG581" s="68"/>
      <c r="CH581" s="68"/>
      <c r="CI581" s="68"/>
      <c r="CJ581" s="68"/>
      <c r="CK581" s="68"/>
      <c r="CL581" s="68"/>
      <c r="CM581" s="68"/>
      <c r="CN581" s="68"/>
      <c r="CO581" s="68"/>
      <c r="CP581" s="68"/>
      <c r="CQ581" s="68"/>
      <c r="CR581" s="68"/>
      <c r="CS581" s="68"/>
      <c r="CT581" s="68"/>
      <c r="CU581" s="68"/>
      <c r="CV581" s="68"/>
      <c r="CW581" s="68"/>
      <c r="CX581" s="68"/>
      <c r="CY581" s="68"/>
      <c r="CZ581" s="68"/>
      <c r="DA581" s="68"/>
      <c r="DB581" s="68"/>
      <c r="DC581" s="68"/>
      <c r="DD581" s="68"/>
      <c r="DE581" s="68"/>
    </row>
    <row r="582" spans="1:109" ht="18.75">
      <c r="A582" s="68"/>
      <c r="B582" s="68"/>
      <c r="C582" s="68"/>
      <c r="D582" s="68"/>
      <c r="E582" s="65"/>
      <c r="F582" s="64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5"/>
      <c r="S582" s="64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9"/>
      <c r="AK582" s="66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68"/>
      <c r="AX582" s="68"/>
      <c r="AY582" s="68"/>
      <c r="AZ582" s="68"/>
      <c r="BA582" s="68"/>
      <c r="BB582" s="68"/>
      <c r="BC582" s="68"/>
      <c r="BD582" s="67"/>
      <c r="BE582" s="68"/>
      <c r="BF582" s="68"/>
      <c r="BG582" s="68"/>
      <c r="BH582" s="68"/>
      <c r="BI582" s="68"/>
      <c r="BJ582" s="68"/>
      <c r="BK582" s="68"/>
      <c r="BL582" s="68"/>
      <c r="BM582" s="68"/>
      <c r="BN582" s="68"/>
      <c r="BO582" s="68"/>
      <c r="BP582" s="68"/>
      <c r="BQ582" s="68"/>
      <c r="BR582" s="68"/>
      <c r="BS582" s="68"/>
      <c r="BT582" s="68"/>
      <c r="BU582" s="68"/>
      <c r="BV582" s="68"/>
      <c r="BW582" s="68"/>
      <c r="BX582" s="68"/>
      <c r="BY582" s="68"/>
      <c r="BZ582" s="68"/>
      <c r="CA582" s="68"/>
      <c r="CB582" s="68"/>
      <c r="CC582" s="68"/>
      <c r="CD582" s="68"/>
      <c r="CE582" s="68"/>
      <c r="CF582" s="68"/>
      <c r="CG582" s="68"/>
      <c r="CH582" s="68"/>
      <c r="CI582" s="68"/>
      <c r="CJ582" s="68"/>
      <c r="CK582" s="68"/>
      <c r="CL582" s="68"/>
      <c r="CM582" s="68"/>
      <c r="CN582" s="68"/>
      <c r="CO582" s="68"/>
      <c r="CP582" s="68"/>
      <c r="CQ582" s="68"/>
      <c r="CR582" s="68"/>
      <c r="CS582" s="68"/>
      <c r="CT582" s="68"/>
      <c r="CU582" s="68"/>
      <c r="CV582" s="68"/>
      <c r="CW582" s="68"/>
      <c r="CX582" s="68"/>
      <c r="CY582" s="68"/>
      <c r="CZ582" s="68"/>
      <c r="DA582" s="68"/>
      <c r="DB582" s="68"/>
      <c r="DC582" s="68"/>
      <c r="DD582" s="68"/>
      <c r="DE582" s="68"/>
    </row>
    <row r="583" spans="1:109" ht="18.75">
      <c r="A583" s="68"/>
      <c r="B583" s="68"/>
      <c r="C583" s="68"/>
      <c r="D583" s="68"/>
      <c r="E583" s="65"/>
      <c r="F583" s="64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5"/>
      <c r="S583" s="64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9"/>
      <c r="AK583" s="66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  <c r="AX583" s="68"/>
      <c r="AY583" s="68"/>
      <c r="AZ583" s="68"/>
      <c r="BA583" s="68"/>
      <c r="BB583" s="68"/>
      <c r="BC583" s="68"/>
      <c r="BD583" s="67"/>
      <c r="BE583" s="68"/>
      <c r="BF583" s="68"/>
      <c r="BG583" s="68"/>
      <c r="BH583" s="68"/>
      <c r="BI583" s="68"/>
      <c r="BJ583" s="68"/>
      <c r="BK583" s="68"/>
      <c r="BL583" s="68"/>
      <c r="BM583" s="68"/>
      <c r="BN583" s="68"/>
      <c r="BO583" s="68"/>
      <c r="BP583" s="68"/>
      <c r="BQ583" s="68"/>
      <c r="BR583" s="68"/>
      <c r="BS583" s="68"/>
      <c r="BT583" s="68"/>
      <c r="BU583" s="68"/>
      <c r="BV583" s="68"/>
      <c r="BW583" s="68"/>
      <c r="BX583" s="68"/>
      <c r="BY583" s="68"/>
      <c r="BZ583" s="68"/>
      <c r="CA583" s="68"/>
      <c r="CB583" s="68"/>
      <c r="CC583" s="68"/>
      <c r="CD583" s="68"/>
      <c r="CE583" s="68"/>
      <c r="CF583" s="68"/>
      <c r="CG583" s="68"/>
      <c r="CH583" s="68"/>
      <c r="CI583" s="68"/>
      <c r="CJ583" s="68"/>
      <c r="CK583" s="68"/>
      <c r="CL583" s="68"/>
      <c r="CM583" s="68"/>
      <c r="CN583" s="68"/>
      <c r="CO583" s="68"/>
      <c r="CP583" s="68"/>
      <c r="CQ583" s="68"/>
      <c r="CR583" s="68"/>
      <c r="CS583" s="68"/>
      <c r="CT583" s="68"/>
      <c r="CU583" s="68"/>
      <c r="CV583" s="68"/>
      <c r="CW583" s="68"/>
      <c r="CX583" s="68"/>
      <c r="CY583" s="68"/>
      <c r="CZ583" s="68"/>
      <c r="DA583" s="68"/>
      <c r="DB583" s="68"/>
      <c r="DC583" s="68"/>
      <c r="DD583" s="68"/>
      <c r="DE583" s="68"/>
    </row>
    <row r="584" spans="1:109" ht="18.75">
      <c r="A584" s="68"/>
      <c r="B584" s="68"/>
      <c r="C584" s="68"/>
      <c r="D584" s="68"/>
      <c r="E584" s="65"/>
      <c r="F584" s="64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5"/>
      <c r="S584" s="64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9"/>
      <c r="AK584" s="66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  <c r="AX584" s="68"/>
      <c r="AY584" s="68"/>
      <c r="AZ584" s="68"/>
      <c r="BA584" s="68"/>
      <c r="BB584" s="68"/>
      <c r="BC584" s="68"/>
      <c r="BD584" s="67"/>
      <c r="BE584" s="68"/>
      <c r="BF584" s="68"/>
      <c r="BG584" s="68"/>
      <c r="BH584" s="68"/>
      <c r="BI584" s="68"/>
      <c r="BJ584" s="68"/>
      <c r="BK584" s="68"/>
      <c r="BL584" s="68"/>
      <c r="BM584" s="68"/>
      <c r="BN584" s="68"/>
      <c r="BO584" s="68"/>
      <c r="BP584" s="68"/>
      <c r="BQ584" s="68"/>
      <c r="BR584" s="68"/>
      <c r="BS584" s="68"/>
      <c r="BT584" s="68"/>
      <c r="BU584" s="68"/>
      <c r="BV584" s="68"/>
      <c r="BW584" s="68"/>
      <c r="BX584" s="68"/>
      <c r="BY584" s="68"/>
      <c r="BZ584" s="68"/>
      <c r="CA584" s="68"/>
      <c r="CB584" s="68"/>
      <c r="CC584" s="68"/>
      <c r="CD584" s="68"/>
      <c r="CE584" s="68"/>
      <c r="CF584" s="68"/>
      <c r="CG584" s="68"/>
      <c r="CH584" s="68"/>
      <c r="CI584" s="68"/>
      <c r="CJ584" s="68"/>
      <c r="CK584" s="68"/>
      <c r="CL584" s="68"/>
      <c r="CM584" s="68"/>
      <c r="CN584" s="68"/>
      <c r="CO584" s="68"/>
      <c r="CP584" s="68"/>
      <c r="CQ584" s="68"/>
      <c r="CR584" s="68"/>
      <c r="CS584" s="68"/>
      <c r="CT584" s="68"/>
      <c r="CU584" s="68"/>
      <c r="CV584" s="68"/>
      <c r="CW584" s="68"/>
      <c r="CX584" s="68"/>
      <c r="CY584" s="68"/>
      <c r="CZ584" s="68"/>
      <c r="DA584" s="68"/>
      <c r="DB584" s="68"/>
      <c r="DC584" s="68"/>
      <c r="DD584" s="68"/>
      <c r="DE584" s="68"/>
    </row>
    <row r="585" spans="1:109" ht="18.75">
      <c r="A585" s="68"/>
      <c r="B585" s="68"/>
      <c r="C585" s="68"/>
      <c r="D585" s="68"/>
      <c r="E585" s="65"/>
      <c r="F585" s="64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5"/>
      <c r="S585" s="64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9"/>
      <c r="AK585" s="66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7"/>
      <c r="BE585" s="68"/>
      <c r="BF585" s="68"/>
      <c r="BG585" s="68"/>
      <c r="BH585" s="68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68"/>
      <c r="BU585" s="68"/>
      <c r="BV585" s="68"/>
      <c r="BW585" s="68"/>
      <c r="BX585" s="68"/>
      <c r="BY585" s="68"/>
      <c r="BZ585" s="68"/>
      <c r="CA585" s="68"/>
      <c r="CB585" s="68"/>
      <c r="CC585" s="68"/>
      <c r="CD585" s="68"/>
      <c r="CE585" s="68"/>
      <c r="CF585" s="68"/>
      <c r="CG585" s="68"/>
      <c r="CH585" s="68"/>
      <c r="CI585" s="68"/>
      <c r="CJ585" s="68"/>
      <c r="CK585" s="68"/>
      <c r="CL585" s="68"/>
      <c r="CM585" s="68"/>
      <c r="CN585" s="68"/>
      <c r="CO585" s="68"/>
      <c r="CP585" s="68"/>
      <c r="CQ585" s="68"/>
      <c r="CR585" s="68"/>
      <c r="CS585" s="68"/>
      <c r="CT585" s="68"/>
      <c r="CU585" s="68"/>
      <c r="CV585" s="68"/>
      <c r="CW585" s="68"/>
      <c r="CX585" s="68"/>
      <c r="CY585" s="68"/>
      <c r="CZ585" s="68"/>
      <c r="DA585" s="68"/>
      <c r="DB585" s="68"/>
      <c r="DC585" s="68"/>
      <c r="DD585" s="68"/>
      <c r="DE585" s="68"/>
    </row>
    <row r="586" spans="1:109" ht="18.75">
      <c r="A586" s="68"/>
      <c r="B586" s="68"/>
      <c r="C586" s="68"/>
      <c r="D586" s="68"/>
      <c r="E586" s="65"/>
      <c r="F586" s="64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5"/>
      <c r="S586" s="64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9"/>
      <c r="AK586" s="66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7"/>
      <c r="BE586" s="68"/>
      <c r="BF586" s="68"/>
      <c r="BG586" s="68"/>
      <c r="BH586" s="68"/>
      <c r="BI586" s="68"/>
      <c r="BJ586" s="68"/>
      <c r="BK586" s="68"/>
      <c r="BL586" s="68"/>
      <c r="BM586" s="68"/>
      <c r="BN586" s="68"/>
      <c r="BO586" s="68"/>
      <c r="BP586" s="68"/>
      <c r="BQ586" s="68"/>
      <c r="BR586" s="68"/>
      <c r="BS586" s="68"/>
      <c r="BT586" s="68"/>
      <c r="BU586" s="68"/>
      <c r="BV586" s="68"/>
      <c r="BW586" s="68"/>
      <c r="BX586" s="68"/>
      <c r="BY586" s="68"/>
      <c r="BZ586" s="68"/>
      <c r="CA586" s="68"/>
      <c r="CB586" s="68"/>
      <c r="CC586" s="68"/>
      <c r="CD586" s="68"/>
      <c r="CE586" s="68"/>
      <c r="CF586" s="68"/>
      <c r="CG586" s="68"/>
      <c r="CH586" s="68"/>
      <c r="CI586" s="68"/>
      <c r="CJ586" s="68"/>
      <c r="CK586" s="68"/>
      <c r="CL586" s="68"/>
      <c r="CM586" s="68"/>
      <c r="CN586" s="68"/>
      <c r="CO586" s="68"/>
      <c r="CP586" s="68"/>
      <c r="CQ586" s="68"/>
      <c r="CR586" s="68"/>
      <c r="CS586" s="68"/>
      <c r="CT586" s="68"/>
      <c r="CU586" s="68"/>
      <c r="CV586" s="68"/>
      <c r="CW586" s="68"/>
      <c r="CX586" s="68"/>
      <c r="CY586" s="68"/>
      <c r="CZ586" s="68"/>
      <c r="DA586" s="68"/>
      <c r="DB586" s="68"/>
      <c r="DC586" s="68"/>
      <c r="DD586" s="68"/>
      <c r="DE586" s="68"/>
    </row>
    <row r="587" spans="1:109" ht="18.75">
      <c r="A587" s="68"/>
      <c r="B587" s="68"/>
      <c r="C587" s="68"/>
      <c r="D587" s="68"/>
      <c r="E587" s="65"/>
      <c r="F587" s="64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5"/>
      <c r="S587" s="64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9"/>
      <c r="AK587" s="66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7"/>
      <c r="BE587" s="68"/>
      <c r="BF587" s="68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68"/>
      <c r="BU587" s="68"/>
      <c r="BV587" s="68"/>
      <c r="BW587" s="68"/>
      <c r="BX587" s="68"/>
      <c r="BY587" s="68"/>
      <c r="BZ587" s="68"/>
      <c r="CA587" s="68"/>
      <c r="CB587" s="68"/>
      <c r="CC587" s="68"/>
      <c r="CD587" s="68"/>
      <c r="CE587" s="68"/>
      <c r="CF587" s="68"/>
      <c r="CG587" s="68"/>
      <c r="CH587" s="68"/>
      <c r="CI587" s="68"/>
      <c r="CJ587" s="68"/>
      <c r="CK587" s="68"/>
      <c r="CL587" s="68"/>
      <c r="CM587" s="68"/>
      <c r="CN587" s="68"/>
      <c r="CO587" s="68"/>
      <c r="CP587" s="68"/>
      <c r="CQ587" s="68"/>
      <c r="CR587" s="68"/>
      <c r="CS587" s="68"/>
      <c r="CT587" s="68"/>
      <c r="CU587" s="68"/>
      <c r="CV587" s="68"/>
      <c r="CW587" s="68"/>
      <c r="CX587" s="68"/>
      <c r="CY587" s="68"/>
      <c r="CZ587" s="68"/>
      <c r="DA587" s="68"/>
      <c r="DB587" s="68"/>
      <c r="DC587" s="68"/>
      <c r="DD587" s="68"/>
      <c r="DE587" s="68"/>
    </row>
    <row r="588" spans="1:109" ht="18.75">
      <c r="A588" s="68"/>
      <c r="B588" s="68"/>
      <c r="C588" s="68"/>
      <c r="D588" s="68"/>
      <c r="E588" s="65"/>
      <c r="F588" s="64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5"/>
      <c r="S588" s="64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9"/>
      <c r="AK588" s="66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7"/>
      <c r="BE588" s="68"/>
      <c r="BF588" s="68"/>
      <c r="BG588" s="68"/>
      <c r="BH588" s="68"/>
      <c r="BI588" s="68"/>
      <c r="BJ588" s="68"/>
      <c r="BK588" s="68"/>
      <c r="BL588" s="68"/>
      <c r="BM588" s="68"/>
      <c r="BN588" s="68"/>
      <c r="BO588" s="68"/>
      <c r="BP588" s="68"/>
      <c r="BQ588" s="68"/>
      <c r="BR588" s="68"/>
      <c r="BS588" s="68"/>
      <c r="BT588" s="68"/>
      <c r="BU588" s="68"/>
      <c r="BV588" s="68"/>
      <c r="BW588" s="68"/>
      <c r="BX588" s="68"/>
      <c r="BY588" s="68"/>
      <c r="BZ588" s="68"/>
      <c r="CA588" s="68"/>
      <c r="CB588" s="68"/>
      <c r="CC588" s="68"/>
      <c r="CD588" s="68"/>
      <c r="CE588" s="68"/>
      <c r="CF588" s="68"/>
      <c r="CG588" s="68"/>
      <c r="CH588" s="68"/>
      <c r="CI588" s="68"/>
      <c r="CJ588" s="68"/>
      <c r="CK588" s="68"/>
      <c r="CL588" s="68"/>
      <c r="CM588" s="68"/>
      <c r="CN588" s="68"/>
      <c r="CO588" s="68"/>
      <c r="CP588" s="68"/>
      <c r="CQ588" s="68"/>
      <c r="CR588" s="68"/>
      <c r="CS588" s="68"/>
      <c r="CT588" s="68"/>
      <c r="CU588" s="68"/>
      <c r="CV588" s="68"/>
      <c r="CW588" s="68"/>
      <c r="CX588" s="68"/>
      <c r="CY588" s="68"/>
      <c r="CZ588" s="68"/>
      <c r="DA588" s="68"/>
      <c r="DB588" s="68"/>
      <c r="DC588" s="68"/>
      <c r="DD588" s="68"/>
      <c r="DE588" s="68"/>
    </row>
    <row r="589" spans="1:109" ht="18.75">
      <c r="A589" s="68"/>
      <c r="B589" s="68"/>
      <c r="C589" s="68"/>
      <c r="D589" s="68"/>
      <c r="E589" s="65"/>
      <c r="F589" s="64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5"/>
      <c r="S589" s="64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9"/>
      <c r="AK589" s="66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68"/>
      <c r="AX589" s="68"/>
      <c r="AY589" s="68"/>
      <c r="AZ589" s="68"/>
      <c r="BA589" s="68"/>
      <c r="BB589" s="68"/>
      <c r="BC589" s="68"/>
      <c r="BD589" s="67"/>
      <c r="BE589" s="68"/>
      <c r="BF589" s="68"/>
      <c r="BG589" s="68"/>
      <c r="BH589" s="68"/>
      <c r="BI589" s="68"/>
      <c r="BJ589" s="68"/>
      <c r="BK589" s="68"/>
      <c r="BL589" s="68"/>
      <c r="BM589" s="68"/>
      <c r="BN589" s="68"/>
      <c r="BO589" s="68"/>
      <c r="BP589" s="68"/>
      <c r="BQ589" s="68"/>
      <c r="BR589" s="68"/>
      <c r="BS589" s="68"/>
      <c r="BT589" s="68"/>
      <c r="BU589" s="68"/>
      <c r="BV589" s="68"/>
      <c r="BW589" s="68"/>
      <c r="BX589" s="68"/>
      <c r="BY589" s="68"/>
      <c r="BZ589" s="68"/>
      <c r="CA589" s="68"/>
      <c r="CB589" s="68"/>
      <c r="CC589" s="68"/>
      <c r="CD589" s="68"/>
      <c r="CE589" s="68"/>
      <c r="CF589" s="68"/>
      <c r="CG589" s="68"/>
      <c r="CH589" s="68"/>
      <c r="CI589" s="68"/>
      <c r="CJ589" s="68"/>
      <c r="CK589" s="68"/>
      <c r="CL589" s="68"/>
      <c r="CM589" s="68"/>
      <c r="CN589" s="68"/>
      <c r="CO589" s="68"/>
      <c r="CP589" s="68"/>
      <c r="CQ589" s="68"/>
      <c r="CR589" s="68"/>
      <c r="CS589" s="68"/>
      <c r="CT589" s="68"/>
      <c r="CU589" s="68"/>
      <c r="CV589" s="68"/>
      <c r="CW589" s="68"/>
      <c r="CX589" s="68"/>
      <c r="CY589" s="68"/>
      <c r="CZ589" s="68"/>
      <c r="DA589" s="68"/>
      <c r="DB589" s="68"/>
      <c r="DC589" s="68"/>
      <c r="DD589" s="68"/>
      <c r="DE589" s="68"/>
    </row>
    <row r="590" spans="1:109" ht="18.75">
      <c r="A590" s="68"/>
      <c r="B590" s="68"/>
      <c r="C590" s="68"/>
      <c r="D590" s="68"/>
      <c r="E590" s="65"/>
      <c r="F590" s="64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5"/>
      <c r="S590" s="64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9"/>
      <c r="AK590" s="66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  <c r="AX590" s="68"/>
      <c r="AY590" s="68"/>
      <c r="AZ590" s="68"/>
      <c r="BA590" s="68"/>
      <c r="BB590" s="68"/>
      <c r="BC590" s="68"/>
      <c r="BD590" s="67"/>
      <c r="BE590" s="68"/>
      <c r="BF590" s="68"/>
      <c r="BG590" s="68"/>
      <c r="BH590" s="68"/>
      <c r="BI590" s="68"/>
      <c r="BJ590" s="68"/>
      <c r="BK590" s="68"/>
      <c r="BL590" s="68"/>
      <c r="BM590" s="68"/>
      <c r="BN590" s="68"/>
      <c r="BO590" s="68"/>
      <c r="BP590" s="68"/>
      <c r="BQ590" s="68"/>
      <c r="BR590" s="68"/>
      <c r="BS590" s="68"/>
      <c r="BT590" s="68"/>
      <c r="BU590" s="68"/>
      <c r="BV590" s="68"/>
      <c r="BW590" s="68"/>
      <c r="BX590" s="68"/>
      <c r="BY590" s="68"/>
      <c r="BZ590" s="68"/>
      <c r="CA590" s="68"/>
      <c r="CB590" s="68"/>
      <c r="CC590" s="68"/>
      <c r="CD590" s="68"/>
      <c r="CE590" s="68"/>
      <c r="CF590" s="68"/>
      <c r="CG590" s="68"/>
      <c r="CH590" s="68"/>
      <c r="CI590" s="68"/>
      <c r="CJ590" s="68"/>
      <c r="CK590" s="68"/>
      <c r="CL590" s="68"/>
      <c r="CM590" s="68"/>
      <c r="CN590" s="68"/>
      <c r="CO590" s="68"/>
      <c r="CP590" s="68"/>
      <c r="CQ590" s="68"/>
      <c r="CR590" s="68"/>
      <c r="CS590" s="68"/>
      <c r="CT590" s="68"/>
      <c r="CU590" s="68"/>
      <c r="CV590" s="68"/>
      <c r="CW590" s="68"/>
      <c r="CX590" s="68"/>
      <c r="CY590" s="68"/>
      <c r="CZ590" s="68"/>
      <c r="DA590" s="68"/>
      <c r="DB590" s="68"/>
      <c r="DC590" s="68"/>
      <c r="DD590" s="68"/>
      <c r="DE590" s="68"/>
    </row>
    <row r="591" spans="1:109" ht="18.75">
      <c r="A591" s="68"/>
      <c r="B591" s="68"/>
      <c r="C591" s="68"/>
      <c r="D591" s="68"/>
      <c r="E591" s="65"/>
      <c r="F591" s="64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5"/>
      <c r="S591" s="64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9"/>
      <c r="AK591" s="66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  <c r="AX591" s="68"/>
      <c r="AY591" s="68"/>
      <c r="AZ591" s="68"/>
      <c r="BA591" s="68"/>
      <c r="BB591" s="68"/>
      <c r="BC591" s="68"/>
      <c r="BD591" s="67"/>
      <c r="BE591" s="68"/>
      <c r="BF591" s="68"/>
      <c r="BG591" s="68"/>
      <c r="BH591" s="68"/>
      <c r="BI591" s="68"/>
      <c r="BJ591" s="68"/>
      <c r="BK591" s="68"/>
      <c r="BL591" s="68"/>
      <c r="BM591" s="68"/>
      <c r="BN591" s="68"/>
      <c r="BO591" s="68"/>
      <c r="BP591" s="68"/>
      <c r="BQ591" s="68"/>
      <c r="BR591" s="68"/>
      <c r="BS591" s="68"/>
      <c r="BT591" s="68"/>
      <c r="BU591" s="68"/>
      <c r="BV591" s="68"/>
      <c r="BW591" s="68"/>
      <c r="BX591" s="68"/>
      <c r="BY591" s="68"/>
      <c r="BZ591" s="68"/>
      <c r="CA591" s="68"/>
      <c r="CB591" s="68"/>
      <c r="CC591" s="68"/>
      <c r="CD591" s="68"/>
      <c r="CE591" s="68"/>
      <c r="CF591" s="68"/>
      <c r="CG591" s="68"/>
      <c r="CH591" s="68"/>
      <c r="CI591" s="68"/>
      <c r="CJ591" s="68"/>
      <c r="CK591" s="68"/>
      <c r="CL591" s="68"/>
      <c r="CM591" s="68"/>
      <c r="CN591" s="68"/>
      <c r="CO591" s="68"/>
      <c r="CP591" s="68"/>
      <c r="CQ591" s="68"/>
      <c r="CR591" s="68"/>
      <c r="CS591" s="68"/>
      <c r="CT591" s="68"/>
      <c r="CU591" s="68"/>
      <c r="CV591" s="68"/>
      <c r="CW591" s="68"/>
      <c r="CX591" s="68"/>
      <c r="CY591" s="68"/>
      <c r="CZ591" s="68"/>
      <c r="DA591" s="68"/>
      <c r="DB591" s="68"/>
      <c r="DC591" s="68"/>
      <c r="DD591" s="68"/>
      <c r="DE591" s="68"/>
    </row>
    <row r="592" spans="1:109" ht="18.75">
      <c r="A592" s="68"/>
      <c r="B592" s="68"/>
      <c r="C592" s="68"/>
      <c r="D592" s="68"/>
      <c r="E592" s="65"/>
      <c r="F592" s="64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5"/>
      <c r="S592" s="64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  <c r="AJ592" s="69"/>
      <c r="AK592" s="66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68"/>
      <c r="AW592" s="68"/>
      <c r="AX592" s="68"/>
      <c r="AY592" s="68"/>
      <c r="AZ592" s="68"/>
      <c r="BA592" s="68"/>
      <c r="BB592" s="68"/>
      <c r="BC592" s="68"/>
      <c r="BD592" s="67"/>
      <c r="BE592" s="68"/>
      <c r="BF592" s="68"/>
      <c r="BG592" s="68"/>
      <c r="BH592" s="68"/>
      <c r="BI592" s="68"/>
      <c r="BJ592" s="68"/>
      <c r="BK592" s="68"/>
      <c r="BL592" s="68"/>
      <c r="BM592" s="68"/>
      <c r="BN592" s="68"/>
      <c r="BO592" s="68"/>
      <c r="BP592" s="68"/>
      <c r="BQ592" s="68"/>
      <c r="BR592" s="68"/>
      <c r="BS592" s="68"/>
      <c r="BT592" s="68"/>
      <c r="BU592" s="68"/>
      <c r="BV592" s="68"/>
      <c r="BW592" s="68"/>
      <c r="BX592" s="68"/>
      <c r="BY592" s="68"/>
      <c r="BZ592" s="68"/>
      <c r="CA592" s="68"/>
      <c r="CB592" s="68"/>
      <c r="CC592" s="68"/>
      <c r="CD592" s="68"/>
      <c r="CE592" s="68"/>
      <c r="CF592" s="68"/>
      <c r="CG592" s="68"/>
      <c r="CH592" s="68"/>
      <c r="CI592" s="68"/>
      <c r="CJ592" s="68"/>
      <c r="CK592" s="68"/>
      <c r="CL592" s="68"/>
      <c r="CM592" s="68"/>
      <c r="CN592" s="68"/>
      <c r="CO592" s="68"/>
      <c r="CP592" s="68"/>
      <c r="CQ592" s="68"/>
      <c r="CR592" s="68"/>
      <c r="CS592" s="68"/>
      <c r="CT592" s="68"/>
      <c r="CU592" s="68"/>
      <c r="CV592" s="68"/>
      <c r="CW592" s="68"/>
      <c r="CX592" s="68"/>
      <c r="CY592" s="68"/>
      <c r="CZ592" s="68"/>
      <c r="DA592" s="68"/>
      <c r="DB592" s="68"/>
      <c r="DC592" s="68"/>
      <c r="DD592" s="68"/>
      <c r="DE592" s="68"/>
    </row>
    <row r="593" spans="1:109" ht="18.75">
      <c r="A593" s="68"/>
      <c r="B593" s="68"/>
      <c r="C593" s="68"/>
      <c r="D593" s="68"/>
      <c r="E593" s="65"/>
      <c r="F593" s="64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5"/>
      <c r="S593" s="64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9"/>
      <c r="AK593" s="66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  <c r="AW593" s="68"/>
      <c r="AX593" s="68"/>
      <c r="AY593" s="68"/>
      <c r="AZ593" s="68"/>
      <c r="BA593" s="68"/>
      <c r="BB593" s="68"/>
      <c r="BC593" s="68"/>
      <c r="BD593" s="67"/>
      <c r="BE593" s="68"/>
      <c r="BF593" s="68"/>
      <c r="BG593" s="68"/>
      <c r="BH593" s="68"/>
      <c r="BI593" s="68"/>
      <c r="BJ593" s="68"/>
      <c r="BK593" s="68"/>
      <c r="BL593" s="68"/>
      <c r="BM593" s="68"/>
      <c r="BN593" s="68"/>
      <c r="BO593" s="68"/>
      <c r="BP593" s="68"/>
      <c r="BQ593" s="68"/>
      <c r="BR593" s="68"/>
      <c r="BS593" s="68"/>
      <c r="BT593" s="68"/>
      <c r="BU593" s="68"/>
      <c r="BV593" s="68"/>
      <c r="BW593" s="68"/>
      <c r="BX593" s="68"/>
      <c r="BY593" s="68"/>
      <c r="BZ593" s="68"/>
      <c r="CA593" s="68"/>
      <c r="CB593" s="68"/>
      <c r="CC593" s="68"/>
      <c r="CD593" s="68"/>
      <c r="CE593" s="68"/>
      <c r="CF593" s="68"/>
      <c r="CG593" s="68"/>
      <c r="CH593" s="68"/>
      <c r="CI593" s="68"/>
      <c r="CJ593" s="68"/>
      <c r="CK593" s="68"/>
      <c r="CL593" s="68"/>
      <c r="CM593" s="68"/>
      <c r="CN593" s="68"/>
      <c r="CO593" s="68"/>
      <c r="CP593" s="68"/>
      <c r="CQ593" s="68"/>
      <c r="CR593" s="68"/>
      <c r="CS593" s="68"/>
      <c r="CT593" s="68"/>
      <c r="CU593" s="68"/>
      <c r="CV593" s="68"/>
      <c r="CW593" s="68"/>
      <c r="CX593" s="68"/>
      <c r="CY593" s="68"/>
      <c r="CZ593" s="68"/>
      <c r="DA593" s="68"/>
      <c r="DB593" s="68"/>
      <c r="DC593" s="68"/>
      <c r="DD593" s="68"/>
      <c r="DE593" s="68"/>
    </row>
    <row r="594" spans="1:109" ht="18.75">
      <c r="A594" s="68"/>
      <c r="B594" s="68"/>
      <c r="C594" s="68"/>
      <c r="D594" s="68"/>
      <c r="E594" s="65"/>
      <c r="F594" s="64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5"/>
      <c r="S594" s="64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9"/>
      <c r="AK594" s="66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68"/>
      <c r="AX594" s="68"/>
      <c r="AY594" s="68"/>
      <c r="AZ594" s="68"/>
      <c r="BA594" s="68"/>
      <c r="BB594" s="68"/>
      <c r="BC594" s="68"/>
      <c r="BD594" s="67"/>
      <c r="BE594" s="68"/>
      <c r="BF594" s="68"/>
      <c r="BG594" s="68"/>
      <c r="BH594" s="68"/>
      <c r="BI594" s="68"/>
      <c r="BJ594" s="68"/>
      <c r="BK594" s="68"/>
      <c r="BL594" s="68"/>
      <c r="BM594" s="68"/>
      <c r="BN594" s="68"/>
      <c r="BO594" s="68"/>
      <c r="BP594" s="68"/>
      <c r="BQ594" s="68"/>
      <c r="BR594" s="68"/>
      <c r="BS594" s="68"/>
      <c r="BT594" s="68"/>
      <c r="BU594" s="68"/>
      <c r="BV594" s="68"/>
      <c r="BW594" s="68"/>
      <c r="BX594" s="68"/>
      <c r="BY594" s="68"/>
      <c r="BZ594" s="68"/>
      <c r="CA594" s="68"/>
      <c r="CB594" s="68"/>
      <c r="CC594" s="68"/>
      <c r="CD594" s="68"/>
      <c r="CE594" s="68"/>
      <c r="CF594" s="68"/>
      <c r="CG594" s="68"/>
      <c r="CH594" s="68"/>
      <c r="CI594" s="68"/>
      <c r="CJ594" s="68"/>
      <c r="CK594" s="68"/>
      <c r="CL594" s="68"/>
      <c r="CM594" s="68"/>
      <c r="CN594" s="68"/>
      <c r="CO594" s="68"/>
      <c r="CP594" s="68"/>
      <c r="CQ594" s="68"/>
      <c r="CR594" s="68"/>
      <c r="CS594" s="68"/>
      <c r="CT594" s="68"/>
      <c r="CU594" s="68"/>
      <c r="CV594" s="68"/>
      <c r="CW594" s="68"/>
      <c r="CX594" s="68"/>
      <c r="CY594" s="68"/>
      <c r="CZ594" s="68"/>
      <c r="DA594" s="68"/>
      <c r="DB594" s="68"/>
      <c r="DC594" s="68"/>
      <c r="DD594" s="68"/>
      <c r="DE594" s="68"/>
    </row>
    <row r="595" spans="1:109" ht="18.75">
      <c r="A595" s="68"/>
      <c r="B595" s="68"/>
      <c r="C595" s="68"/>
      <c r="D595" s="68"/>
      <c r="E595" s="65"/>
      <c r="F595" s="64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5"/>
      <c r="S595" s="64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9"/>
      <c r="AK595" s="66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68"/>
      <c r="AX595" s="68"/>
      <c r="AY595" s="68"/>
      <c r="AZ595" s="68"/>
      <c r="BA595" s="68"/>
      <c r="BB595" s="68"/>
      <c r="BC595" s="68"/>
      <c r="BD595" s="67"/>
      <c r="BE595" s="68"/>
      <c r="BF595" s="68"/>
      <c r="BG595" s="68"/>
      <c r="BH595" s="68"/>
      <c r="BI595" s="68"/>
      <c r="BJ595" s="68"/>
      <c r="BK595" s="68"/>
      <c r="BL595" s="68"/>
      <c r="BM595" s="68"/>
      <c r="BN595" s="68"/>
      <c r="BO595" s="68"/>
      <c r="BP595" s="68"/>
      <c r="BQ595" s="68"/>
      <c r="BR595" s="68"/>
      <c r="BS595" s="68"/>
      <c r="BT595" s="68"/>
      <c r="BU595" s="68"/>
      <c r="BV595" s="68"/>
      <c r="BW595" s="68"/>
      <c r="BX595" s="68"/>
      <c r="BY595" s="68"/>
      <c r="BZ595" s="68"/>
      <c r="CA595" s="68"/>
      <c r="CB595" s="68"/>
      <c r="CC595" s="68"/>
      <c r="CD595" s="68"/>
      <c r="CE595" s="68"/>
      <c r="CF595" s="68"/>
      <c r="CG595" s="68"/>
      <c r="CH595" s="68"/>
      <c r="CI595" s="68"/>
      <c r="CJ595" s="68"/>
      <c r="CK595" s="68"/>
      <c r="CL595" s="68"/>
      <c r="CM595" s="68"/>
      <c r="CN595" s="68"/>
      <c r="CO595" s="68"/>
      <c r="CP595" s="68"/>
      <c r="CQ595" s="68"/>
      <c r="CR595" s="68"/>
      <c r="CS595" s="68"/>
      <c r="CT595" s="68"/>
      <c r="CU595" s="68"/>
      <c r="CV595" s="68"/>
      <c r="CW595" s="68"/>
      <c r="CX595" s="68"/>
      <c r="CY595" s="68"/>
      <c r="CZ595" s="68"/>
      <c r="DA595" s="68"/>
      <c r="DB595" s="68"/>
      <c r="DC595" s="68"/>
      <c r="DD595" s="68"/>
      <c r="DE595" s="68"/>
    </row>
    <row r="596" spans="1:109" ht="18.75">
      <c r="A596" s="68"/>
      <c r="B596" s="68"/>
      <c r="C596" s="68"/>
      <c r="D596" s="68"/>
      <c r="E596" s="65"/>
      <c r="F596" s="64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5"/>
      <c r="S596" s="64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9"/>
      <c r="AK596" s="66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68"/>
      <c r="AX596" s="68"/>
      <c r="AY596" s="68"/>
      <c r="AZ596" s="68"/>
      <c r="BA596" s="68"/>
      <c r="BB596" s="68"/>
      <c r="BC596" s="68"/>
      <c r="BD596" s="67"/>
      <c r="BE596" s="68"/>
      <c r="BF596" s="68"/>
      <c r="BG596" s="68"/>
      <c r="BH596" s="68"/>
      <c r="BI596" s="68"/>
      <c r="BJ596" s="68"/>
      <c r="BK596" s="68"/>
      <c r="BL596" s="68"/>
      <c r="BM596" s="68"/>
      <c r="BN596" s="68"/>
      <c r="BO596" s="68"/>
      <c r="BP596" s="68"/>
      <c r="BQ596" s="68"/>
      <c r="BR596" s="68"/>
      <c r="BS596" s="68"/>
      <c r="BT596" s="68"/>
      <c r="BU596" s="68"/>
      <c r="BV596" s="68"/>
      <c r="BW596" s="68"/>
      <c r="BX596" s="68"/>
      <c r="BY596" s="68"/>
      <c r="BZ596" s="68"/>
      <c r="CA596" s="68"/>
      <c r="CB596" s="68"/>
      <c r="CC596" s="68"/>
      <c r="CD596" s="68"/>
      <c r="CE596" s="68"/>
      <c r="CF596" s="68"/>
      <c r="CG596" s="68"/>
      <c r="CH596" s="68"/>
      <c r="CI596" s="68"/>
      <c r="CJ596" s="68"/>
      <c r="CK596" s="68"/>
      <c r="CL596" s="68"/>
      <c r="CM596" s="68"/>
      <c r="CN596" s="68"/>
      <c r="CO596" s="68"/>
      <c r="CP596" s="68"/>
      <c r="CQ596" s="68"/>
      <c r="CR596" s="68"/>
      <c r="CS596" s="68"/>
      <c r="CT596" s="68"/>
      <c r="CU596" s="68"/>
      <c r="CV596" s="68"/>
      <c r="CW596" s="68"/>
      <c r="CX596" s="68"/>
      <c r="CY596" s="68"/>
      <c r="CZ596" s="68"/>
      <c r="DA596" s="68"/>
      <c r="DB596" s="68"/>
      <c r="DC596" s="68"/>
      <c r="DD596" s="68"/>
      <c r="DE596" s="68"/>
    </row>
    <row r="597" spans="1:109" ht="18.75">
      <c r="A597" s="68"/>
      <c r="B597" s="68"/>
      <c r="C597" s="68"/>
      <c r="D597" s="68"/>
      <c r="E597" s="65"/>
      <c r="F597" s="64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5"/>
      <c r="S597" s="64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9"/>
      <c r="AK597" s="66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68"/>
      <c r="AX597" s="68"/>
      <c r="AY597" s="68"/>
      <c r="AZ597" s="68"/>
      <c r="BA597" s="68"/>
      <c r="BB597" s="68"/>
      <c r="BC597" s="68"/>
      <c r="BD597" s="67"/>
      <c r="BE597" s="68"/>
      <c r="BF597" s="68"/>
      <c r="BG597" s="68"/>
      <c r="BH597" s="68"/>
      <c r="BI597" s="68"/>
      <c r="BJ597" s="68"/>
      <c r="BK597" s="68"/>
      <c r="BL597" s="68"/>
      <c r="BM597" s="68"/>
      <c r="BN597" s="68"/>
      <c r="BO597" s="68"/>
      <c r="BP597" s="68"/>
      <c r="BQ597" s="68"/>
      <c r="BR597" s="68"/>
      <c r="BS597" s="68"/>
      <c r="BT597" s="68"/>
      <c r="BU597" s="68"/>
      <c r="BV597" s="68"/>
      <c r="BW597" s="68"/>
      <c r="BX597" s="68"/>
      <c r="BY597" s="68"/>
      <c r="BZ597" s="68"/>
      <c r="CA597" s="68"/>
      <c r="CB597" s="68"/>
      <c r="CC597" s="68"/>
      <c r="CD597" s="68"/>
      <c r="CE597" s="68"/>
      <c r="CF597" s="68"/>
      <c r="CG597" s="68"/>
      <c r="CH597" s="68"/>
      <c r="CI597" s="68"/>
      <c r="CJ597" s="68"/>
      <c r="CK597" s="68"/>
      <c r="CL597" s="68"/>
      <c r="CM597" s="68"/>
      <c r="CN597" s="68"/>
      <c r="CO597" s="68"/>
      <c r="CP597" s="68"/>
      <c r="CQ597" s="68"/>
      <c r="CR597" s="68"/>
      <c r="CS597" s="68"/>
      <c r="CT597" s="68"/>
      <c r="CU597" s="68"/>
      <c r="CV597" s="68"/>
      <c r="CW597" s="68"/>
      <c r="CX597" s="68"/>
      <c r="CY597" s="68"/>
      <c r="CZ597" s="68"/>
      <c r="DA597" s="68"/>
      <c r="DB597" s="68"/>
      <c r="DC597" s="68"/>
      <c r="DD597" s="68"/>
      <c r="DE597" s="68"/>
    </row>
    <row r="598" spans="1:109" ht="18.75">
      <c r="A598" s="68"/>
      <c r="B598" s="68"/>
      <c r="C598" s="68"/>
      <c r="D598" s="68"/>
      <c r="E598" s="65"/>
      <c r="F598" s="64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5"/>
      <c r="S598" s="64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9"/>
      <c r="AK598" s="66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  <c r="AW598" s="68"/>
      <c r="AX598" s="68"/>
      <c r="AY598" s="68"/>
      <c r="AZ598" s="68"/>
      <c r="BA598" s="68"/>
      <c r="BB598" s="68"/>
      <c r="BC598" s="68"/>
      <c r="BD598" s="67"/>
      <c r="BE598" s="68"/>
      <c r="BF598" s="68"/>
      <c r="BG598" s="68"/>
      <c r="BH598" s="68"/>
      <c r="BI598" s="68"/>
      <c r="BJ598" s="68"/>
      <c r="BK598" s="68"/>
      <c r="BL598" s="68"/>
      <c r="BM598" s="68"/>
      <c r="BN598" s="68"/>
      <c r="BO598" s="68"/>
      <c r="BP598" s="68"/>
      <c r="BQ598" s="68"/>
      <c r="BR598" s="68"/>
      <c r="BS598" s="68"/>
      <c r="BT598" s="68"/>
      <c r="BU598" s="68"/>
      <c r="BV598" s="68"/>
      <c r="BW598" s="68"/>
      <c r="BX598" s="68"/>
      <c r="BY598" s="68"/>
      <c r="BZ598" s="68"/>
      <c r="CA598" s="68"/>
      <c r="CB598" s="68"/>
      <c r="CC598" s="68"/>
      <c r="CD598" s="68"/>
      <c r="CE598" s="68"/>
      <c r="CF598" s="68"/>
      <c r="CG598" s="68"/>
      <c r="CH598" s="68"/>
      <c r="CI598" s="68"/>
      <c r="CJ598" s="68"/>
      <c r="CK598" s="68"/>
      <c r="CL598" s="68"/>
      <c r="CM598" s="68"/>
      <c r="CN598" s="68"/>
      <c r="CO598" s="68"/>
      <c r="CP598" s="68"/>
      <c r="CQ598" s="68"/>
      <c r="CR598" s="68"/>
      <c r="CS598" s="68"/>
      <c r="CT598" s="68"/>
      <c r="CU598" s="68"/>
      <c r="CV598" s="68"/>
      <c r="CW598" s="68"/>
      <c r="CX598" s="68"/>
      <c r="CY598" s="68"/>
      <c r="CZ598" s="68"/>
      <c r="DA598" s="68"/>
      <c r="DB598" s="68"/>
      <c r="DC598" s="68"/>
      <c r="DD598" s="68"/>
      <c r="DE598" s="68"/>
    </row>
    <row r="599" spans="1:109" ht="18.75">
      <c r="A599" s="68"/>
      <c r="B599" s="68"/>
      <c r="C599" s="68"/>
      <c r="D599" s="68"/>
      <c r="E599" s="65"/>
      <c r="F599" s="64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5"/>
      <c r="S599" s="64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9"/>
      <c r="AK599" s="66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  <c r="AW599" s="68"/>
      <c r="AX599" s="68"/>
      <c r="AY599" s="68"/>
      <c r="AZ599" s="68"/>
      <c r="BA599" s="68"/>
      <c r="BB599" s="68"/>
      <c r="BC599" s="68"/>
      <c r="BD599" s="67"/>
      <c r="BE599" s="68"/>
      <c r="BF599" s="68"/>
      <c r="BG599" s="68"/>
      <c r="BH599" s="68"/>
      <c r="BI599" s="68"/>
      <c r="BJ599" s="68"/>
      <c r="BK599" s="68"/>
      <c r="BL599" s="68"/>
      <c r="BM599" s="68"/>
      <c r="BN599" s="68"/>
      <c r="BO599" s="68"/>
      <c r="BP599" s="68"/>
      <c r="BQ599" s="68"/>
      <c r="BR599" s="68"/>
      <c r="BS599" s="68"/>
      <c r="BT599" s="68"/>
      <c r="BU599" s="68"/>
      <c r="BV599" s="68"/>
      <c r="BW599" s="68"/>
      <c r="BX599" s="68"/>
      <c r="BY599" s="68"/>
      <c r="BZ599" s="68"/>
      <c r="CA599" s="68"/>
      <c r="CB599" s="68"/>
      <c r="CC599" s="68"/>
      <c r="CD599" s="68"/>
      <c r="CE599" s="68"/>
      <c r="CF599" s="68"/>
      <c r="CG599" s="68"/>
      <c r="CH599" s="68"/>
      <c r="CI599" s="68"/>
      <c r="CJ599" s="68"/>
      <c r="CK599" s="68"/>
      <c r="CL599" s="68"/>
      <c r="CM599" s="68"/>
      <c r="CN599" s="68"/>
      <c r="CO599" s="68"/>
      <c r="CP599" s="68"/>
      <c r="CQ599" s="68"/>
      <c r="CR599" s="68"/>
      <c r="CS599" s="68"/>
      <c r="CT599" s="68"/>
      <c r="CU599" s="68"/>
      <c r="CV599" s="68"/>
      <c r="CW599" s="68"/>
      <c r="CX599" s="68"/>
      <c r="CY599" s="68"/>
      <c r="CZ599" s="68"/>
      <c r="DA599" s="68"/>
      <c r="DB599" s="68"/>
      <c r="DC599" s="68"/>
      <c r="DD599" s="68"/>
      <c r="DE599" s="68"/>
    </row>
  </sheetData>
  <mergeCells count="3">
    <mergeCell ref="A8:D8"/>
    <mergeCell ref="A3:B3"/>
    <mergeCell ref="C3:E3"/>
  </mergeCells>
  <printOptions/>
  <pageMargins left="0.68" right="0.51" top="0.57" bottom="0.68" header="0.5" footer="0.5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3"/>
  <sheetViews>
    <sheetView showGridLines="0" zoomScaleSheetLayoutView="100" workbookViewId="0" topLeftCell="A1">
      <pane ySplit="6" topLeftCell="BM7" activePane="bottomLeft" state="frozen"/>
      <selection pane="topLeft" activeCell="A1" sqref="A1"/>
      <selection pane="bottomLeft" activeCell="A7" sqref="A7:IV7"/>
    </sheetView>
  </sheetViews>
  <sheetFormatPr defaultColWidth="9.140625" defaultRowHeight="12.75"/>
  <cols>
    <col min="1" max="1" width="10.28125" style="6" customWidth="1"/>
    <col min="2" max="2" width="4.421875" style="6" bestFit="1" customWidth="1"/>
    <col min="3" max="4" width="8.00390625" style="6" bestFit="1" customWidth="1"/>
    <col min="5" max="5" width="12.7109375" style="6" bestFit="1" customWidth="1"/>
    <col min="6" max="6" width="13.8515625" style="6" bestFit="1" customWidth="1"/>
    <col min="7" max="7" width="3.421875" style="6" bestFit="1" customWidth="1"/>
    <col min="8" max="8" width="7.421875" style="28" bestFit="1" customWidth="1"/>
    <col min="9" max="9" width="8.00390625" style="28" bestFit="1" customWidth="1"/>
    <col min="10" max="10" width="24.8515625" style="28" bestFit="1" customWidth="1"/>
    <col min="11" max="11" width="3.28125" style="28" bestFit="1" customWidth="1"/>
    <col min="12" max="12" width="28.7109375" style="28" customWidth="1"/>
    <col min="13" max="17" width="13.28125" style="28" customWidth="1"/>
    <col min="18" max="25" width="13.28125" style="6" customWidth="1"/>
    <col min="26" max="27" width="13.28125" style="30" customWidth="1"/>
    <col min="28" max="50" width="13.28125" style="4" customWidth="1"/>
    <col min="51" max="16384" width="13.28125" style="6" customWidth="1"/>
  </cols>
  <sheetData>
    <row r="1" spans="1:45" ht="15.75">
      <c r="A1" s="42" t="s">
        <v>7</v>
      </c>
      <c r="B1" s="22"/>
      <c r="C1" s="22"/>
      <c r="D1" s="22"/>
      <c r="E1" s="22"/>
      <c r="F1" s="22"/>
      <c r="G1" s="22"/>
      <c r="H1" s="22"/>
      <c r="I1" s="21"/>
      <c r="J1" s="9"/>
      <c r="K1" s="9"/>
      <c r="L1" s="9"/>
      <c r="M1" s="9"/>
      <c r="N1" s="9"/>
      <c r="O1" s="9"/>
      <c r="P1" s="9"/>
      <c r="Q1" s="33"/>
      <c r="R1" s="33"/>
      <c r="Z1" s="6"/>
      <c r="AA1" s="6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34"/>
      <c r="AN1" s="34"/>
      <c r="AO1" s="34"/>
      <c r="AP1" s="34"/>
      <c r="AQ1" s="34"/>
      <c r="AR1" s="34"/>
      <c r="AS1" s="34"/>
    </row>
    <row r="2" spans="1:45" ht="15.75">
      <c r="A2" s="42"/>
      <c r="B2" s="22"/>
      <c r="C2" s="22"/>
      <c r="D2" s="22"/>
      <c r="E2" s="22"/>
      <c r="F2" s="22"/>
      <c r="G2" s="22"/>
      <c r="H2" s="22"/>
      <c r="I2" s="21"/>
      <c r="J2" s="9"/>
      <c r="K2" s="9"/>
      <c r="L2" s="9"/>
      <c r="M2" s="9"/>
      <c r="N2" s="9"/>
      <c r="O2" s="9"/>
      <c r="P2" s="9"/>
      <c r="Q2" s="33"/>
      <c r="R2" s="33"/>
      <c r="Z2" s="6"/>
      <c r="AA2" s="6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34"/>
      <c r="AN2" s="34"/>
      <c r="AO2" s="34"/>
      <c r="AP2" s="34"/>
      <c r="AQ2" s="34"/>
      <c r="AR2" s="34"/>
      <c r="AS2" s="34"/>
    </row>
    <row r="3" spans="1:50" s="1" customFormat="1" ht="15.75">
      <c r="A3" s="200" t="str">
        <f>IF(antwoorden!A3="","",antwoorden!A3)</f>
        <v>havo4 A</v>
      </c>
      <c r="B3" s="201">
        <f>IF(opgave!B3="","",opgave!B3)</f>
      </c>
      <c r="C3" s="202" t="str">
        <f>IF(antwoorden!C3="","",antwoorden!C3)</f>
        <v>h1 Basisvaardigheden</v>
      </c>
      <c r="D3" s="202"/>
      <c r="E3" s="202"/>
      <c r="F3" s="73">
        <f>IF(antwoorden!F3="","",antwoorden!F3)</f>
        <v>40561.46792986111</v>
      </c>
      <c r="G3" s="59">
        <f>IF(antwoorden!G3="","",antwoorden!G3)</f>
      </c>
      <c r="H3" s="74" t="str">
        <f>IF(antwoorden!H3="","",antwoorden!H3)</f>
        <v>to</v>
      </c>
      <c r="I3" s="75">
        <f>IF(antwoorden!I3="","",antwoorden!I3)</f>
        <v>2</v>
      </c>
      <c r="J3" s="76" t="str">
        <f>IF(antwoorden!J3="","",antwoorden!J3)</f>
        <v>steilheid van een grafiek</v>
      </c>
      <c r="K3">
        <f>IF(antwoorden!K3="","",antwoorden!K3)</f>
      </c>
      <c r="L3" s="8">
        <f>IF(antwoorden!N3="","",antwoorden!N3)</f>
      </c>
      <c r="M3" s="2">
        <f>IF(opgave!M3="","",opgave!M3)</f>
      </c>
      <c r="N3" s="2">
        <f>IF(opgave!N3="","",opgave!N3)</f>
      </c>
      <c r="O3" s="9"/>
      <c r="P3" s="9"/>
      <c r="Q3" s="9"/>
      <c r="R3" s="9"/>
      <c r="S3" s="34"/>
      <c r="U3" s="35"/>
      <c r="V3" s="35"/>
      <c r="W3" s="35"/>
      <c r="AB3" s="8"/>
      <c r="AC3" s="203"/>
      <c r="AD3" s="204"/>
      <c r="AE3" s="204"/>
      <c r="AF3" s="204"/>
      <c r="AG3" s="43"/>
      <c r="AH3" s="17"/>
      <c r="AI3" s="18"/>
      <c r="AJ3" s="203"/>
      <c r="AK3" s="204"/>
      <c r="AL3" s="204"/>
      <c r="AM3" s="204"/>
      <c r="AN3" s="204"/>
      <c r="AO3" s="204"/>
      <c r="AP3" s="29"/>
      <c r="AQ3" s="29"/>
      <c r="AR3" s="29"/>
      <c r="AS3" s="29"/>
      <c r="AT3" s="34"/>
      <c r="AU3" s="34"/>
      <c r="AV3" s="34"/>
      <c r="AW3" s="34"/>
      <c r="AX3" s="34"/>
    </row>
    <row r="4" spans="1:45" ht="15.75">
      <c r="A4" s="8" t="s">
        <v>3</v>
      </c>
      <c r="B4" s="22"/>
      <c r="C4" s="22"/>
      <c r="D4" s="22"/>
      <c r="E4" s="22"/>
      <c r="F4" s="22"/>
      <c r="G4" s="22"/>
      <c r="H4" s="22"/>
      <c r="I4" s="18"/>
      <c r="J4" s="18"/>
      <c r="K4" s="18"/>
      <c r="L4" s="18"/>
      <c r="M4" s="18"/>
      <c r="N4" s="18"/>
      <c r="O4" s="18"/>
      <c r="P4" s="18"/>
      <c r="Q4" s="40"/>
      <c r="R4" s="40"/>
      <c r="S4" s="4"/>
      <c r="Z4" s="6"/>
      <c r="AA4" s="6"/>
      <c r="AB4" s="22"/>
      <c r="AC4" s="22"/>
      <c r="AD4" s="22"/>
      <c r="AE4" s="22"/>
      <c r="AF4" s="22"/>
      <c r="AG4" s="22"/>
      <c r="AH4" s="22"/>
      <c r="AI4" s="22"/>
      <c r="AJ4" s="18"/>
      <c r="AK4" s="18"/>
      <c r="AL4" s="18"/>
      <c r="AM4" s="18"/>
      <c r="AN4" s="18"/>
      <c r="AO4" s="18"/>
      <c r="AP4" s="18"/>
      <c r="AQ4" s="18"/>
      <c r="AR4" s="40"/>
      <c r="AS4" s="40"/>
    </row>
    <row r="5" spans="1:45" ht="15.75">
      <c r="A5" s="10">
        <f>IF(antwoorden!A5="","",antwoorden!A5)</f>
      </c>
      <c r="B5" s="3">
        <f>IF(antwoorden!B5="","",antwoorden!B5)</f>
      </c>
      <c r="C5" s="41">
        <f>IF(antwoorden!C5="","",antwoorden!C5)</f>
      </c>
      <c r="D5" s="41">
        <f>IF(antwoorden!D5="","",antwoorden!D5)</f>
      </c>
      <c r="E5" s="57">
        <f>IF(antwoorden!E5="","",antwoorden!E5)</f>
      </c>
      <c r="F5" s="56">
        <f>IF(antwoorden!F5="","",antwoorden!F5)</f>
      </c>
      <c r="G5" s="22"/>
      <c r="H5" s="22"/>
      <c r="I5" s="18"/>
      <c r="J5" s="18"/>
      <c r="K5" s="18"/>
      <c r="L5" s="18"/>
      <c r="M5" s="18"/>
      <c r="N5" s="18"/>
      <c r="O5" s="18"/>
      <c r="P5" s="18"/>
      <c r="Q5" s="40"/>
      <c r="R5" s="40"/>
      <c r="S5" s="4"/>
      <c r="Z5" s="6"/>
      <c r="AA5" s="6"/>
      <c r="AB5" s="18"/>
      <c r="AC5" s="11"/>
      <c r="AD5" s="11"/>
      <c r="AE5" s="11"/>
      <c r="AF5" s="11"/>
      <c r="AG5" s="11"/>
      <c r="AH5" s="11"/>
      <c r="AI5" s="23"/>
      <c r="AJ5" s="18"/>
      <c r="AK5" s="18"/>
      <c r="AL5" s="18"/>
      <c r="AM5" s="18"/>
      <c r="AN5" s="18"/>
      <c r="AO5" s="18"/>
      <c r="AP5" s="18"/>
      <c r="AQ5" s="18"/>
      <c r="AR5" s="40"/>
      <c r="AS5" s="40"/>
    </row>
    <row r="6" spans="1:45" ht="15.75">
      <c r="A6" s="45" t="str">
        <f>IF(antwoorden!A6="","",antwoorden!A6)</f>
        <v>Nr</v>
      </c>
      <c r="B6" s="46" t="str">
        <f>IF(antwoorden!B6="","",antwoorden!B6)</f>
        <v>nr.</v>
      </c>
      <c r="C6" s="51" t="str">
        <f>IF(antwoorden!C6="","",antwoorden!C6)</f>
        <v>x-schaal</v>
      </c>
      <c r="D6" s="51" t="str">
        <f>IF(antwoorden!D6="","",antwoorden!D6)</f>
        <v>y-schaal</v>
      </c>
      <c r="E6" s="81" t="str">
        <f>IF(antwoorden!E6="","",antwoorden!E6)</f>
        <v>langs de x-as:</v>
      </c>
      <c r="F6" s="81" t="str">
        <f>IF(antwoorden!F6="","",antwoorden!F6)</f>
        <v>langs de y-as:</v>
      </c>
      <c r="G6" s="22"/>
      <c r="H6" s="22"/>
      <c r="I6" s="18"/>
      <c r="J6" s="18"/>
      <c r="K6" s="18"/>
      <c r="L6" s="18"/>
      <c r="M6" s="18"/>
      <c r="N6" s="18"/>
      <c r="O6" s="18"/>
      <c r="P6" s="18"/>
      <c r="Q6" s="40"/>
      <c r="R6" s="40"/>
      <c r="S6" s="4"/>
      <c r="Z6" s="6"/>
      <c r="AA6" s="6"/>
      <c r="AB6" s="29"/>
      <c r="AC6" s="12"/>
      <c r="AD6" s="12"/>
      <c r="AE6" s="12"/>
      <c r="AF6" s="12"/>
      <c r="AG6" s="12"/>
      <c r="AH6" s="12"/>
      <c r="AI6" s="24"/>
      <c r="AJ6" s="18"/>
      <c r="AK6" s="18"/>
      <c r="AL6" s="18"/>
      <c r="AM6" s="18"/>
      <c r="AN6" s="18"/>
      <c r="AO6" s="18"/>
      <c r="AP6" s="18"/>
      <c r="AQ6" s="18"/>
      <c r="AR6" s="40"/>
      <c r="AS6" s="40"/>
    </row>
    <row r="7" spans="1:45" ht="15.75">
      <c r="A7" s="48">
        <f>IF(antwoorden!A7="","",antwoorden!A7)</f>
        <v>1</v>
      </c>
      <c r="B7" s="38">
        <f>IF(antwoorden!B7="","",antwoorden!B7)</f>
        <v>1</v>
      </c>
      <c r="C7" s="38">
        <f>IF(antwoorden!C7="","",antwoorden!C7)</f>
        <v>5</v>
      </c>
      <c r="D7" s="38">
        <f>IF(antwoorden!D7="","",antwoorden!D7)</f>
        <v>20</v>
      </c>
      <c r="E7" s="88" t="str">
        <f>IF(antwoorden!E7="","",antwoorden!E7)</f>
        <v>tijd in s</v>
      </c>
      <c r="F7" s="88" t="str">
        <f>IF(antwoorden!F7="","",antwoorden!F7)</f>
        <v>afstand in m</v>
      </c>
      <c r="G7" s="22"/>
      <c r="H7" s="22"/>
      <c r="I7" s="18"/>
      <c r="J7" s="18"/>
      <c r="K7" s="18"/>
      <c r="L7" s="18"/>
      <c r="M7" s="18"/>
      <c r="N7" s="18"/>
      <c r="O7" s="18"/>
      <c r="P7" s="18"/>
      <c r="Q7" s="40"/>
      <c r="R7" s="40"/>
      <c r="S7" s="4"/>
      <c r="Z7" s="6"/>
      <c r="AA7" s="6"/>
      <c r="AB7" s="12"/>
      <c r="AC7" s="15"/>
      <c r="AD7" s="15"/>
      <c r="AE7" s="15"/>
      <c r="AF7" s="15"/>
      <c r="AG7" s="15"/>
      <c r="AH7" s="12"/>
      <c r="AI7" s="24"/>
      <c r="AJ7" s="18"/>
      <c r="AK7" s="18"/>
      <c r="AL7" s="18"/>
      <c r="AM7" s="18"/>
      <c r="AN7" s="18"/>
      <c r="AO7" s="18"/>
      <c r="AP7" s="18"/>
      <c r="AQ7" s="18"/>
      <c r="AR7" s="40"/>
      <c r="AS7" s="40"/>
    </row>
    <row r="8" spans="1:45" ht="15.75">
      <c r="A8" s="48">
        <f>IF(antwoorden!A8="","",antwoorden!A8)</f>
        <v>2</v>
      </c>
      <c r="B8" s="38">
        <f>IF(antwoorden!B8="","",antwoorden!B8)</f>
        <v>1</v>
      </c>
      <c r="C8" s="38">
        <f>IF(antwoorden!C8="","",antwoorden!C8)</f>
        <v>5</v>
      </c>
      <c r="D8" s="38">
        <f>IF(antwoorden!D8="","",antwoorden!D8)</f>
        <v>50</v>
      </c>
      <c r="E8" s="88" t="str">
        <f>IF(antwoorden!E8="","",antwoorden!E8)</f>
        <v>tijd in h</v>
      </c>
      <c r="F8" s="88" t="str">
        <f>IF(antwoorden!F8="","",antwoorden!F8)</f>
        <v>temp. in °C</v>
      </c>
      <c r="G8" s="22"/>
      <c r="H8" s="22"/>
      <c r="I8" s="18"/>
      <c r="J8" s="18"/>
      <c r="K8" s="18"/>
      <c r="L8" s="18"/>
      <c r="M8" s="18"/>
      <c r="N8" s="18"/>
      <c r="O8" s="18"/>
      <c r="P8" s="18"/>
      <c r="Q8" s="40"/>
      <c r="R8" s="40"/>
      <c r="S8" s="4"/>
      <c r="Z8" s="6"/>
      <c r="AA8" s="6"/>
      <c r="AB8" s="12"/>
      <c r="AC8" s="15"/>
      <c r="AD8" s="15"/>
      <c r="AE8" s="15"/>
      <c r="AF8" s="15"/>
      <c r="AG8" s="14"/>
      <c r="AH8" s="12"/>
      <c r="AI8" s="24"/>
      <c r="AJ8" s="18"/>
      <c r="AK8" s="18"/>
      <c r="AL8" s="18"/>
      <c r="AM8" s="18"/>
      <c r="AN8" s="18"/>
      <c r="AO8" s="18"/>
      <c r="AP8" s="18"/>
      <c r="AQ8" s="18"/>
      <c r="AR8" s="40"/>
      <c r="AS8" s="40"/>
    </row>
    <row r="9" spans="1:45" ht="15.75">
      <c r="A9" s="48">
        <f>IF(antwoorden!A9="","",antwoorden!A9)</f>
        <v>3</v>
      </c>
      <c r="B9" s="38">
        <f>IF(antwoorden!B9="","",antwoorden!B9)</f>
        <v>1</v>
      </c>
      <c r="C9" s="38">
        <f>IF(antwoorden!C9="","",antwoorden!C9)</f>
        <v>5</v>
      </c>
      <c r="D9" s="38">
        <f>IF(antwoorden!D9="","",antwoorden!D9)</f>
        <v>100</v>
      </c>
      <c r="E9" s="88" t="str">
        <f>IF(antwoorden!E9="","",antwoorden!E9)</f>
        <v>lengte in cm</v>
      </c>
      <c r="F9" s="88" t="str">
        <f>IF(antwoorden!F9="","",antwoorden!F9)</f>
        <v>temp. in K</v>
      </c>
      <c r="G9" s="22"/>
      <c r="H9" s="22"/>
      <c r="I9" s="18"/>
      <c r="J9" s="18"/>
      <c r="K9" s="18"/>
      <c r="L9" s="18"/>
      <c r="M9" s="18"/>
      <c r="N9" s="18"/>
      <c r="O9" s="18"/>
      <c r="P9" s="18"/>
      <c r="Q9" s="40"/>
      <c r="R9" s="40"/>
      <c r="S9" s="4"/>
      <c r="Z9" s="6"/>
      <c r="AA9" s="6"/>
      <c r="AB9" s="12"/>
      <c r="AC9" s="15"/>
      <c r="AD9" s="15"/>
      <c r="AE9" s="15"/>
      <c r="AF9" s="15"/>
      <c r="AG9" s="15"/>
      <c r="AH9" s="12"/>
      <c r="AI9" s="24"/>
      <c r="AJ9" s="18"/>
      <c r="AK9" s="18"/>
      <c r="AL9" s="18"/>
      <c r="AM9" s="18"/>
      <c r="AN9" s="18"/>
      <c r="AO9" s="18"/>
      <c r="AP9" s="18"/>
      <c r="AQ9" s="18"/>
      <c r="AR9" s="40"/>
      <c r="AS9" s="40"/>
    </row>
    <row r="10" spans="1:45" ht="15.75">
      <c r="A10" s="48">
        <f>IF(antwoorden!A10="","",antwoorden!A10)</f>
        <v>4</v>
      </c>
      <c r="B10" s="38">
        <f>IF(antwoorden!B10="","",antwoorden!B10)</f>
        <v>1</v>
      </c>
      <c r="C10" s="38">
        <f>IF(antwoorden!C10="","",antwoorden!C10)</f>
        <v>5</v>
      </c>
      <c r="D10" s="38">
        <f>IF(antwoorden!D10="","",antwoorden!D10)</f>
        <v>10</v>
      </c>
      <c r="E10" s="88" t="str">
        <f>IF(antwoorden!E10="","",antwoorden!E10)</f>
        <v>tijd in h</v>
      </c>
      <c r="F10" s="88" t="str">
        <f>IF(antwoorden!F10="","",antwoorden!F10)</f>
        <v>hoogte in m</v>
      </c>
      <c r="G10" s="22"/>
      <c r="H10" s="22"/>
      <c r="I10" s="18"/>
      <c r="J10" s="18"/>
      <c r="K10" s="18"/>
      <c r="L10" s="18"/>
      <c r="M10" s="18"/>
      <c r="N10" s="18"/>
      <c r="O10" s="18"/>
      <c r="P10" s="18"/>
      <c r="Q10" s="40"/>
      <c r="R10" s="40"/>
      <c r="S10" s="4"/>
      <c r="Z10" s="6"/>
      <c r="AA10" s="6"/>
      <c r="AB10" s="12"/>
      <c r="AC10" s="15"/>
      <c r="AD10" s="15"/>
      <c r="AE10" s="15"/>
      <c r="AF10" s="12"/>
      <c r="AG10" s="14"/>
      <c r="AH10" s="12"/>
      <c r="AI10" s="24"/>
      <c r="AJ10" s="18"/>
      <c r="AK10" s="18"/>
      <c r="AL10" s="18"/>
      <c r="AM10" s="18"/>
      <c r="AN10" s="18"/>
      <c r="AO10" s="18"/>
      <c r="AP10" s="18"/>
      <c r="AQ10" s="18"/>
      <c r="AR10" s="40"/>
      <c r="AS10" s="40"/>
    </row>
    <row r="11" spans="1:45" ht="15.75">
      <c r="A11" s="48">
        <f>IF(antwoorden!A11="","",antwoorden!A11)</f>
        <v>5</v>
      </c>
      <c r="B11" s="38">
        <f>IF(antwoorden!B11="","",antwoorden!B11)</f>
        <v>1</v>
      </c>
      <c r="C11" s="38">
        <f>IF(antwoorden!C11="","",antwoorden!C11)</f>
        <v>10</v>
      </c>
      <c r="D11" s="38">
        <f>IF(antwoorden!D11="","",antwoorden!D11)</f>
        <v>5</v>
      </c>
      <c r="E11" s="88" t="str">
        <f>IF(antwoorden!E11="","",antwoorden!E11)</f>
        <v>massa in kg</v>
      </c>
      <c r="F11" s="88" t="str">
        <f>IF(antwoorden!F11="","",antwoorden!F11)</f>
        <v>volume in  L </v>
      </c>
      <c r="G11" s="22"/>
      <c r="H11" s="22"/>
      <c r="I11" s="18"/>
      <c r="J11" s="18"/>
      <c r="K11" s="18"/>
      <c r="L11" s="18"/>
      <c r="M11" s="18"/>
      <c r="N11" s="18"/>
      <c r="O11" s="18"/>
      <c r="P11" s="18"/>
      <c r="Q11" s="40"/>
      <c r="R11" s="40"/>
      <c r="S11" s="4"/>
      <c r="Z11" s="6"/>
      <c r="AA11" s="6"/>
      <c r="AB11" s="12"/>
      <c r="AC11" s="15"/>
      <c r="AD11" s="15"/>
      <c r="AE11" s="15"/>
      <c r="AF11" s="12"/>
      <c r="AG11" s="14"/>
      <c r="AH11" s="12"/>
      <c r="AI11" s="24"/>
      <c r="AJ11" s="18"/>
      <c r="AK11" s="18"/>
      <c r="AL11" s="18"/>
      <c r="AM11" s="18"/>
      <c r="AN11" s="18"/>
      <c r="AO11" s="18"/>
      <c r="AP11" s="18"/>
      <c r="AQ11" s="18"/>
      <c r="AR11" s="40"/>
      <c r="AS11" s="40"/>
    </row>
    <row r="12" spans="1:45" ht="15.75">
      <c r="A12" s="48">
        <f>IF(antwoorden!A12="","",antwoorden!A12)</f>
        <v>6</v>
      </c>
      <c r="B12" s="38">
        <f>IF(antwoorden!B12="","",antwoorden!B12)</f>
        <v>1</v>
      </c>
      <c r="C12" s="38">
        <f>IF(antwoorden!C12="","",antwoorden!C12)</f>
        <v>10</v>
      </c>
      <c r="D12" s="38">
        <f>IF(antwoorden!D12="","",antwoorden!D12)</f>
        <v>20</v>
      </c>
      <c r="E12" s="88" t="str">
        <f>IF(antwoorden!E12="","",antwoorden!E12)</f>
        <v>lengte in cm</v>
      </c>
      <c r="F12" s="88" t="str">
        <f>IF(antwoorden!F12="","",antwoorden!F12)</f>
        <v>kracht in N</v>
      </c>
      <c r="G12" s="22"/>
      <c r="H12" s="22"/>
      <c r="I12" s="18"/>
      <c r="J12" s="18"/>
      <c r="K12" s="18"/>
      <c r="L12" s="18"/>
      <c r="M12" s="18"/>
      <c r="N12" s="18"/>
      <c r="O12" s="18"/>
      <c r="P12" s="18"/>
      <c r="Q12" s="40"/>
      <c r="R12" s="40"/>
      <c r="S12" s="4"/>
      <c r="Z12" s="6"/>
      <c r="AA12" s="6"/>
      <c r="AB12" s="12"/>
      <c r="AC12" s="15"/>
      <c r="AD12" s="15"/>
      <c r="AE12" s="15"/>
      <c r="AF12" s="12"/>
      <c r="AG12" s="14"/>
      <c r="AH12" s="12"/>
      <c r="AI12" s="24"/>
      <c r="AJ12" s="18"/>
      <c r="AK12" s="18"/>
      <c r="AL12" s="18"/>
      <c r="AM12" s="18"/>
      <c r="AN12" s="18"/>
      <c r="AO12" s="18"/>
      <c r="AP12" s="18"/>
      <c r="AQ12" s="18"/>
      <c r="AR12" s="40"/>
      <c r="AS12" s="40"/>
    </row>
    <row r="13" spans="1:45" ht="15.75">
      <c r="A13" s="48">
        <f>IF(antwoorden!A13="","",antwoorden!A13)</f>
        <v>7</v>
      </c>
      <c r="B13" s="38">
        <f>IF(antwoorden!B13="","",antwoorden!B13)</f>
        <v>1</v>
      </c>
      <c r="C13" s="38">
        <f>IF(antwoorden!C13="","",antwoorden!C13)</f>
        <v>10</v>
      </c>
      <c r="D13" s="38">
        <f>IF(antwoorden!D13="","",antwoorden!D13)</f>
        <v>50</v>
      </c>
      <c r="E13" s="88" t="str">
        <f>IF(antwoorden!E13="","",antwoorden!E13)</f>
        <v>tijd in h</v>
      </c>
      <c r="F13" s="88" t="str">
        <f>IF(antwoorden!F13="","",antwoorden!F13)</f>
        <v>afstand in km</v>
      </c>
      <c r="G13" s="22"/>
      <c r="H13" s="22"/>
      <c r="I13" s="18"/>
      <c r="J13" s="18"/>
      <c r="K13" s="18"/>
      <c r="L13" s="18"/>
      <c r="M13" s="18"/>
      <c r="N13" s="18"/>
      <c r="O13" s="18"/>
      <c r="P13" s="18"/>
      <c r="Q13" s="40"/>
      <c r="R13" s="40"/>
      <c r="S13" s="4"/>
      <c r="Z13" s="6"/>
      <c r="AA13" s="6"/>
      <c r="AB13" s="12"/>
      <c r="AC13" s="15"/>
      <c r="AD13" s="15"/>
      <c r="AE13" s="15"/>
      <c r="AF13" s="15"/>
      <c r="AG13" s="14"/>
      <c r="AH13" s="12"/>
      <c r="AI13" s="24"/>
      <c r="AJ13" s="18"/>
      <c r="AK13" s="18"/>
      <c r="AL13" s="18"/>
      <c r="AM13" s="18"/>
      <c r="AN13" s="18"/>
      <c r="AO13" s="18"/>
      <c r="AP13" s="18"/>
      <c r="AQ13" s="18"/>
      <c r="AR13" s="40"/>
      <c r="AS13" s="40"/>
    </row>
    <row r="14" spans="1:45" ht="15.75">
      <c r="A14" s="48">
        <f>IF(antwoorden!A14="","",antwoorden!A14)</f>
        <v>8</v>
      </c>
      <c r="B14" s="38">
        <f>IF(antwoorden!B14="","",antwoorden!B14)</f>
        <v>1</v>
      </c>
      <c r="C14" s="38">
        <f>IF(antwoorden!C14="","",antwoorden!C14)</f>
        <v>10</v>
      </c>
      <c r="D14" s="38">
        <f>IF(antwoorden!D14="","",antwoorden!D14)</f>
        <v>100</v>
      </c>
      <c r="E14" s="88" t="str">
        <f>IF(antwoorden!E14="","",antwoorden!E14)</f>
        <v>massa in g</v>
      </c>
      <c r="F14" s="88" t="str">
        <f>IF(antwoorden!F14="","",antwoorden!F14)</f>
        <v>volume  in mL </v>
      </c>
      <c r="G14" s="22"/>
      <c r="H14" s="22"/>
      <c r="I14" s="18"/>
      <c r="J14" s="18"/>
      <c r="K14" s="18"/>
      <c r="L14" s="18"/>
      <c r="M14" s="18"/>
      <c r="N14" s="18"/>
      <c r="O14" s="18"/>
      <c r="P14" s="18"/>
      <c r="Q14" s="40"/>
      <c r="R14" s="40"/>
      <c r="S14" s="4"/>
      <c r="Z14" s="6"/>
      <c r="AA14" s="6"/>
      <c r="AB14" s="12"/>
      <c r="AC14" s="15"/>
      <c r="AD14" s="15"/>
      <c r="AE14" s="15"/>
      <c r="AF14" s="15"/>
      <c r="AG14" s="14"/>
      <c r="AH14" s="12"/>
      <c r="AI14" s="24"/>
      <c r="AJ14" s="18"/>
      <c r="AK14" s="18"/>
      <c r="AL14" s="18"/>
      <c r="AM14" s="18"/>
      <c r="AN14" s="18"/>
      <c r="AO14" s="18"/>
      <c r="AP14" s="18"/>
      <c r="AQ14" s="18"/>
      <c r="AR14" s="40"/>
      <c r="AS14" s="40"/>
    </row>
    <row r="15" spans="1:45" ht="15.75">
      <c r="A15" s="48">
        <f>IF(antwoorden!A15="","",antwoorden!A15)</f>
        <v>9</v>
      </c>
      <c r="B15" s="38">
        <f>IF(antwoorden!B15="","",antwoorden!B15)</f>
        <v>1</v>
      </c>
      <c r="C15" s="38">
        <f>IF(antwoorden!C15="","",antwoorden!C15)</f>
        <v>20</v>
      </c>
      <c r="D15" s="38">
        <f>IF(antwoorden!D15="","",antwoorden!D15)</f>
        <v>10</v>
      </c>
      <c r="E15" s="88" t="str">
        <f>IF(antwoorden!E15="","",antwoorden!E15)</f>
        <v>tijd in h</v>
      </c>
      <c r="F15" s="88" t="str">
        <f>IF(antwoorden!F15="","",antwoorden!F15)</f>
        <v>hoogte in km</v>
      </c>
      <c r="G15" s="22"/>
      <c r="H15" s="22"/>
      <c r="I15" s="18"/>
      <c r="J15" s="18"/>
      <c r="K15" s="18"/>
      <c r="L15" s="18"/>
      <c r="M15" s="18"/>
      <c r="N15" s="18"/>
      <c r="O15" s="18"/>
      <c r="P15" s="18"/>
      <c r="Q15" s="40"/>
      <c r="R15" s="40"/>
      <c r="S15" s="4"/>
      <c r="Z15" s="6"/>
      <c r="AA15" s="6"/>
      <c r="AB15" s="12"/>
      <c r="AC15" s="15"/>
      <c r="AD15" s="15"/>
      <c r="AE15" s="15"/>
      <c r="AF15" s="15"/>
      <c r="AG15" s="14"/>
      <c r="AH15" s="12"/>
      <c r="AI15" s="24"/>
      <c r="AJ15" s="18"/>
      <c r="AK15" s="18"/>
      <c r="AL15" s="18"/>
      <c r="AM15" s="18"/>
      <c r="AN15" s="18"/>
      <c r="AO15" s="18"/>
      <c r="AP15" s="18"/>
      <c r="AQ15" s="18"/>
      <c r="AR15" s="40"/>
      <c r="AS15" s="40"/>
    </row>
    <row r="16" spans="1:45" ht="15.75">
      <c r="A16" s="48">
        <f>IF(antwoorden!A16="","",antwoorden!A16)</f>
        <v>10</v>
      </c>
      <c r="B16" s="38">
        <f>IF(antwoorden!B16="","",antwoorden!B16)</f>
        <v>1</v>
      </c>
      <c r="C16" s="38">
        <f>IF(antwoorden!C16="","",antwoorden!C16)</f>
        <v>20</v>
      </c>
      <c r="D16" s="38">
        <f>IF(antwoorden!D16="","",antwoorden!D16)</f>
        <v>5</v>
      </c>
      <c r="E16" s="88" t="str">
        <f>IF(antwoorden!E16="","",antwoorden!E16)</f>
        <v>tijd in h</v>
      </c>
      <c r="F16" s="88" t="str">
        <f>IF(antwoorden!F16="","",antwoorden!F16)</f>
        <v>afstand in m</v>
      </c>
      <c r="G16" s="22"/>
      <c r="H16" s="22"/>
      <c r="I16" s="18"/>
      <c r="J16" s="18"/>
      <c r="K16" s="18"/>
      <c r="L16" s="18"/>
      <c r="M16" s="18"/>
      <c r="N16" s="18"/>
      <c r="O16" s="18"/>
      <c r="P16" s="18"/>
      <c r="Q16" s="40"/>
      <c r="R16" s="40"/>
      <c r="S16" s="4"/>
      <c r="Z16" s="6"/>
      <c r="AA16" s="6"/>
      <c r="AB16" s="12"/>
      <c r="AC16" s="15"/>
      <c r="AD16" s="15"/>
      <c r="AE16" s="15"/>
      <c r="AF16" s="12"/>
      <c r="AG16" s="14"/>
      <c r="AH16" s="12"/>
      <c r="AI16" s="24"/>
      <c r="AJ16" s="18"/>
      <c r="AK16" s="18"/>
      <c r="AL16" s="18"/>
      <c r="AM16" s="18"/>
      <c r="AN16" s="18"/>
      <c r="AO16" s="18"/>
      <c r="AP16" s="18"/>
      <c r="AQ16" s="18"/>
      <c r="AR16" s="40"/>
      <c r="AS16" s="40"/>
    </row>
    <row r="17" spans="1:45" ht="15.75">
      <c r="A17" s="48">
        <f>IF(antwoorden!A17="","",antwoorden!A17)</f>
        <v>11</v>
      </c>
      <c r="B17" s="38">
        <f>IF(antwoorden!B17="","",antwoorden!B17)</f>
        <v>1</v>
      </c>
      <c r="C17" s="38">
        <f>IF(antwoorden!C17="","",antwoorden!C17)</f>
        <v>20</v>
      </c>
      <c r="D17" s="38">
        <f>IF(antwoorden!D17="","",antwoorden!D17)</f>
        <v>20</v>
      </c>
      <c r="E17" s="88" t="str">
        <f>IF(antwoorden!E17="","",antwoorden!E17)</f>
        <v>tijd in s</v>
      </c>
      <c r="F17" s="88" t="str">
        <f>IF(antwoorden!F17="","",antwoorden!F17)</f>
        <v>afstand in m</v>
      </c>
      <c r="G17" s="22"/>
      <c r="H17" s="22"/>
      <c r="I17" s="18"/>
      <c r="J17" s="18"/>
      <c r="K17" s="18"/>
      <c r="L17" s="18"/>
      <c r="M17" s="18"/>
      <c r="N17" s="18"/>
      <c r="O17" s="18"/>
      <c r="P17" s="18"/>
      <c r="Q17" s="40"/>
      <c r="R17" s="40"/>
      <c r="S17" s="4"/>
      <c r="Z17" s="6"/>
      <c r="AA17" s="6"/>
      <c r="AB17" s="12"/>
      <c r="AC17" s="15"/>
      <c r="AD17" s="15"/>
      <c r="AE17" s="15"/>
      <c r="AF17" s="12"/>
      <c r="AG17" s="14"/>
      <c r="AH17" s="12"/>
      <c r="AI17" s="24"/>
      <c r="AJ17" s="18"/>
      <c r="AK17" s="18"/>
      <c r="AL17" s="18"/>
      <c r="AM17" s="18"/>
      <c r="AN17" s="18"/>
      <c r="AO17" s="18"/>
      <c r="AP17" s="18"/>
      <c r="AQ17" s="18"/>
      <c r="AR17" s="40"/>
      <c r="AS17" s="40"/>
    </row>
    <row r="18" spans="1:45" ht="15.75">
      <c r="A18" s="48">
        <f>IF(antwoorden!A18="","",antwoorden!A18)</f>
        <v>12</v>
      </c>
      <c r="B18" s="38">
        <f>IF(antwoorden!B18="","",antwoorden!B18)</f>
        <v>1</v>
      </c>
      <c r="C18" s="38">
        <f>IF(antwoorden!C18="","",antwoorden!C18)</f>
        <v>20</v>
      </c>
      <c r="D18" s="38">
        <f>IF(antwoorden!D18="","",antwoorden!D18)</f>
        <v>50</v>
      </c>
      <c r="E18" s="88" t="str">
        <f>IF(antwoorden!E18="","",antwoorden!E18)</f>
        <v>tijd in h</v>
      </c>
      <c r="F18" s="88" t="str">
        <f>IF(antwoorden!F18="","",antwoorden!F18)</f>
        <v>temp. in °C</v>
      </c>
      <c r="G18" s="22"/>
      <c r="H18" s="22"/>
      <c r="I18" s="18"/>
      <c r="J18" s="18"/>
      <c r="K18" s="18"/>
      <c r="L18" s="18"/>
      <c r="M18" s="18"/>
      <c r="N18" s="18"/>
      <c r="O18" s="18"/>
      <c r="P18" s="18"/>
      <c r="Q18" s="40"/>
      <c r="R18" s="40"/>
      <c r="S18" s="4"/>
      <c r="Z18" s="6"/>
      <c r="AA18" s="6"/>
      <c r="AB18" s="12"/>
      <c r="AC18" s="15"/>
      <c r="AD18" s="15"/>
      <c r="AE18" s="15"/>
      <c r="AF18" s="12"/>
      <c r="AG18" s="14"/>
      <c r="AH18" s="12"/>
      <c r="AI18" s="24"/>
      <c r="AJ18" s="18"/>
      <c r="AK18" s="18"/>
      <c r="AL18" s="18"/>
      <c r="AM18" s="18"/>
      <c r="AN18" s="18"/>
      <c r="AO18" s="18"/>
      <c r="AP18" s="18"/>
      <c r="AQ18" s="18"/>
      <c r="AR18" s="40"/>
      <c r="AS18" s="40"/>
    </row>
    <row r="19" spans="1:45" ht="15.75">
      <c r="A19" s="48">
        <f>IF(antwoorden!A19="","",antwoorden!A19)</f>
        <v>13</v>
      </c>
      <c r="B19" s="38">
        <f>IF(antwoorden!B19="","",antwoorden!B19)</f>
        <v>1</v>
      </c>
      <c r="C19" s="38">
        <f>IF(antwoorden!C19="","",antwoorden!C19)</f>
        <v>50</v>
      </c>
      <c r="D19" s="38">
        <f>IF(antwoorden!D19="","",antwoorden!D19)</f>
        <v>100</v>
      </c>
      <c r="E19" s="88" t="str">
        <f>IF(antwoorden!E19="","",antwoorden!E19)</f>
        <v>lengte in cm</v>
      </c>
      <c r="F19" s="88" t="str">
        <f>IF(antwoorden!F19="","",antwoorden!F19)</f>
        <v>temp. in K</v>
      </c>
      <c r="G19" s="22"/>
      <c r="H19" s="22"/>
      <c r="I19" s="18"/>
      <c r="J19" s="18"/>
      <c r="K19" s="18"/>
      <c r="L19" s="18"/>
      <c r="M19" s="18"/>
      <c r="N19" s="18"/>
      <c r="O19" s="18"/>
      <c r="P19" s="18"/>
      <c r="Q19" s="40"/>
      <c r="R19" s="40"/>
      <c r="S19" s="4"/>
      <c r="Z19" s="6"/>
      <c r="AA19" s="6"/>
      <c r="AB19" s="12"/>
      <c r="AC19" s="15"/>
      <c r="AD19" s="15"/>
      <c r="AE19" s="15"/>
      <c r="AF19" s="15"/>
      <c r="AG19" s="14"/>
      <c r="AH19" s="12"/>
      <c r="AI19" s="24"/>
      <c r="AJ19" s="18"/>
      <c r="AK19" s="18"/>
      <c r="AL19" s="18"/>
      <c r="AM19" s="18"/>
      <c r="AN19" s="18"/>
      <c r="AO19" s="18"/>
      <c r="AP19" s="18"/>
      <c r="AQ19" s="18"/>
      <c r="AR19" s="40"/>
      <c r="AS19" s="40"/>
    </row>
    <row r="20" spans="1:45" ht="15.75">
      <c r="A20" s="48">
        <f>IF(antwoorden!A20="","",antwoorden!A20)</f>
        <v>14</v>
      </c>
      <c r="B20" s="38">
        <f>IF(antwoorden!B20="","",antwoorden!B20)</f>
        <v>1</v>
      </c>
      <c r="C20" s="38">
        <f>IF(antwoorden!C20="","",antwoorden!C20)</f>
        <v>50</v>
      </c>
      <c r="D20" s="38">
        <f>IF(antwoorden!D20="","",antwoorden!D20)</f>
        <v>10</v>
      </c>
      <c r="E20" s="88" t="str">
        <f>IF(antwoorden!E20="","",antwoorden!E20)</f>
        <v>tijd in h</v>
      </c>
      <c r="F20" s="88" t="str">
        <f>IF(antwoorden!F20="","",antwoorden!F20)</f>
        <v>hoogte in m</v>
      </c>
      <c r="G20" s="22"/>
      <c r="H20" s="22"/>
      <c r="I20" s="18"/>
      <c r="J20" s="18"/>
      <c r="K20" s="18"/>
      <c r="L20" s="18"/>
      <c r="M20" s="18"/>
      <c r="N20" s="18"/>
      <c r="O20" s="18"/>
      <c r="P20" s="18"/>
      <c r="Q20" s="40"/>
      <c r="R20" s="40"/>
      <c r="S20" s="4"/>
      <c r="Z20" s="6"/>
      <c r="AA20" s="6"/>
      <c r="AB20" s="12"/>
      <c r="AC20" s="15"/>
      <c r="AD20" s="15"/>
      <c r="AE20" s="15"/>
      <c r="AF20" s="15"/>
      <c r="AG20" s="14"/>
      <c r="AH20" s="12"/>
      <c r="AI20" s="24"/>
      <c r="AJ20" s="18"/>
      <c r="AK20" s="18"/>
      <c r="AL20" s="18"/>
      <c r="AM20" s="18"/>
      <c r="AN20" s="18"/>
      <c r="AO20" s="18"/>
      <c r="AP20" s="18"/>
      <c r="AQ20" s="18"/>
      <c r="AR20" s="40"/>
      <c r="AS20" s="40"/>
    </row>
    <row r="21" spans="1:45" ht="15.75">
      <c r="A21" s="48">
        <f>IF(antwoorden!A21="","",antwoorden!A21)</f>
        <v>15</v>
      </c>
      <c r="B21" s="38">
        <f>IF(antwoorden!B21="","",antwoorden!B21)</f>
        <v>1</v>
      </c>
      <c r="C21" s="38">
        <f>IF(antwoorden!C21="","",antwoorden!C21)</f>
        <v>50</v>
      </c>
      <c r="D21" s="38">
        <f>IF(antwoorden!D21="","",antwoorden!D21)</f>
        <v>5</v>
      </c>
      <c r="E21" s="88" t="str">
        <f>IF(antwoorden!E21="","",antwoorden!E21)</f>
        <v>massa in kg</v>
      </c>
      <c r="F21" s="88" t="str">
        <f>IF(antwoorden!F21="","",antwoorden!F21)</f>
        <v>volume in  L </v>
      </c>
      <c r="G21" s="22"/>
      <c r="H21" s="22"/>
      <c r="I21" s="18"/>
      <c r="J21" s="18"/>
      <c r="K21" s="18"/>
      <c r="L21" s="18"/>
      <c r="M21" s="18"/>
      <c r="N21" s="18"/>
      <c r="O21" s="18"/>
      <c r="P21" s="18"/>
      <c r="Q21" s="40"/>
      <c r="R21" s="40"/>
      <c r="S21" s="4"/>
      <c r="Z21" s="6"/>
      <c r="AA21" s="6"/>
      <c r="AB21" s="12"/>
      <c r="AC21" s="15"/>
      <c r="AD21" s="15"/>
      <c r="AE21" s="15"/>
      <c r="AF21" s="15"/>
      <c r="AG21" s="14"/>
      <c r="AH21" s="12"/>
      <c r="AI21" s="24"/>
      <c r="AJ21" s="18"/>
      <c r="AK21" s="18"/>
      <c r="AL21" s="18"/>
      <c r="AM21" s="18"/>
      <c r="AN21" s="18"/>
      <c r="AO21" s="18"/>
      <c r="AP21" s="18"/>
      <c r="AQ21" s="18"/>
      <c r="AR21" s="40"/>
      <c r="AS21" s="40"/>
    </row>
    <row r="22" spans="1:45" ht="15.75">
      <c r="A22" s="48">
        <f>IF(antwoorden!A22="","",antwoorden!A22)</f>
        <v>16</v>
      </c>
      <c r="B22" s="38">
        <f>IF(antwoorden!B22="","",antwoorden!B22)</f>
        <v>1</v>
      </c>
      <c r="C22" s="38">
        <f>IF(antwoorden!C22="","",antwoorden!C22)</f>
        <v>50</v>
      </c>
      <c r="D22" s="38">
        <f>IF(antwoorden!D22="","",antwoorden!D22)</f>
        <v>20</v>
      </c>
      <c r="E22" s="88" t="str">
        <f>IF(antwoorden!E22="","",antwoorden!E22)</f>
        <v>lengte in cm</v>
      </c>
      <c r="F22" s="88" t="str">
        <f>IF(antwoorden!F22="","",antwoorden!F22)</f>
        <v>kracht in N</v>
      </c>
      <c r="G22" s="22"/>
      <c r="H22" s="22"/>
      <c r="I22" s="18"/>
      <c r="J22" s="18"/>
      <c r="K22" s="18"/>
      <c r="L22" s="18"/>
      <c r="M22" s="18"/>
      <c r="N22" s="18"/>
      <c r="O22" s="18"/>
      <c r="P22" s="18"/>
      <c r="Q22" s="40"/>
      <c r="R22" s="40"/>
      <c r="S22" s="4"/>
      <c r="Z22" s="6"/>
      <c r="AA22" s="6"/>
      <c r="AB22" s="12"/>
      <c r="AC22" s="15"/>
      <c r="AD22" s="15"/>
      <c r="AE22" s="15"/>
      <c r="AF22" s="12"/>
      <c r="AG22" s="14"/>
      <c r="AH22" s="12"/>
      <c r="AI22" s="24"/>
      <c r="AJ22" s="18"/>
      <c r="AK22" s="18"/>
      <c r="AL22" s="18"/>
      <c r="AM22" s="18"/>
      <c r="AN22" s="18"/>
      <c r="AO22" s="18"/>
      <c r="AP22" s="18"/>
      <c r="AQ22" s="18"/>
      <c r="AR22" s="40"/>
      <c r="AS22" s="40"/>
    </row>
    <row r="23" spans="1:45" ht="15.75">
      <c r="A23" s="48">
        <f>IF(antwoorden!A23="","",antwoorden!A23)</f>
        <v>17</v>
      </c>
      <c r="B23" s="38">
        <f>IF(antwoorden!B23="","",antwoorden!B23)</f>
        <v>1</v>
      </c>
      <c r="C23" s="38">
        <f>IF(antwoorden!C23="","",antwoorden!C23)</f>
        <v>100</v>
      </c>
      <c r="D23" s="38">
        <f>IF(antwoorden!D23="","",antwoorden!D23)</f>
        <v>50</v>
      </c>
      <c r="E23" s="88" t="str">
        <f>IF(antwoorden!E23="","",antwoorden!E23)</f>
        <v>tijd in h</v>
      </c>
      <c r="F23" s="88" t="str">
        <f>IF(antwoorden!F23="","",antwoorden!F23)</f>
        <v>afstand in km</v>
      </c>
      <c r="G23" s="22"/>
      <c r="H23" s="22"/>
      <c r="I23" s="18"/>
      <c r="J23" s="18"/>
      <c r="K23" s="18"/>
      <c r="L23" s="18"/>
      <c r="M23" s="18"/>
      <c r="N23" s="18"/>
      <c r="O23" s="18"/>
      <c r="P23" s="18"/>
      <c r="Q23" s="40"/>
      <c r="R23" s="40"/>
      <c r="S23" s="4"/>
      <c r="Z23" s="6"/>
      <c r="AA23" s="6"/>
      <c r="AB23" s="12"/>
      <c r="AC23" s="15"/>
      <c r="AD23" s="15"/>
      <c r="AE23" s="15"/>
      <c r="AF23" s="12"/>
      <c r="AG23" s="14"/>
      <c r="AH23" s="12"/>
      <c r="AI23" s="24"/>
      <c r="AJ23" s="18"/>
      <c r="AK23" s="18"/>
      <c r="AL23" s="18"/>
      <c r="AM23" s="18"/>
      <c r="AN23" s="18"/>
      <c r="AO23" s="18"/>
      <c r="AP23" s="18"/>
      <c r="AQ23" s="18"/>
      <c r="AR23" s="40"/>
      <c r="AS23" s="40"/>
    </row>
    <row r="24" spans="1:45" ht="15.75">
      <c r="A24" s="48">
        <f>IF(antwoorden!A24="","",antwoorden!A24)</f>
        <v>18</v>
      </c>
      <c r="B24" s="38">
        <f>IF(antwoorden!B24="","",antwoorden!B24)</f>
        <v>1</v>
      </c>
      <c r="C24" s="38">
        <f>IF(antwoorden!C24="","",antwoorden!C24)</f>
        <v>100</v>
      </c>
      <c r="D24" s="38">
        <f>IF(antwoorden!D24="","",antwoorden!D24)</f>
        <v>100</v>
      </c>
      <c r="E24" s="88" t="str">
        <f>IF(antwoorden!E24="","",antwoorden!E24)</f>
        <v>massa in g</v>
      </c>
      <c r="F24" s="88" t="str">
        <f>IF(antwoorden!F24="","",antwoorden!F24)</f>
        <v>volume  in mL </v>
      </c>
      <c r="G24" s="22"/>
      <c r="H24" s="22"/>
      <c r="I24" s="18"/>
      <c r="J24" s="18"/>
      <c r="K24" s="18"/>
      <c r="L24" s="18"/>
      <c r="M24" s="18"/>
      <c r="N24" s="18"/>
      <c r="O24" s="18"/>
      <c r="P24" s="18"/>
      <c r="Q24" s="40"/>
      <c r="R24" s="40"/>
      <c r="S24" s="4"/>
      <c r="Z24" s="6"/>
      <c r="AA24" s="6"/>
      <c r="AB24" s="12"/>
      <c r="AC24" s="15"/>
      <c r="AD24" s="15"/>
      <c r="AE24" s="15"/>
      <c r="AF24" s="12"/>
      <c r="AG24" s="14"/>
      <c r="AH24" s="12"/>
      <c r="AI24" s="24"/>
      <c r="AJ24" s="18"/>
      <c r="AK24" s="18"/>
      <c r="AL24" s="18"/>
      <c r="AM24" s="18"/>
      <c r="AN24" s="18"/>
      <c r="AO24" s="18"/>
      <c r="AP24" s="18"/>
      <c r="AQ24" s="18"/>
      <c r="AR24" s="40"/>
      <c r="AS24" s="40"/>
    </row>
    <row r="25" spans="1:45" ht="15.75">
      <c r="A25" s="48">
        <f>IF(antwoorden!A25="","",antwoorden!A25)</f>
        <v>19</v>
      </c>
      <c r="B25" s="38">
        <f>IF(antwoorden!B25="","",antwoorden!B25)</f>
        <v>1</v>
      </c>
      <c r="C25" s="38">
        <f>IF(antwoorden!C25="","",antwoorden!C25)</f>
        <v>100</v>
      </c>
      <c r="D25" s="38">
        <f>IF(antwoorden!D25="","",antwoorden!D25)</f>
        <v>10</v>
      </c>
      <c r="E25" s="88" t="str">
        <f>IF(antwoorden!E25="","",antwoorden!E25)</f>
        <v>tijd in h</v>
      </c>
      <c r="F25" s="88" t="str">
        <f>IF(antwoorden!F25="","",antwoorden!F25)</f>
        <v>hoogte in km</v>
      </c>
      <c r="G25" s="22"/>
      <c r="H25" s="22"/>
      <c r="I25" s="18"/>
      <c r="J25" s="18"/>
      <c r="K25" s="18"/>
      <c r="L25" s="18"/>
      <c r="M25" s="18"/>
      <c r="N25" s="18"/>
      <c r="O25" s="18"/>
      <c r="P25" s="18"/>
      <c r="Q25" s="40"/>
      <c r="R25" s="40"/>
      <c r="S25" s="4"/>
      <c r="Z25" s="6"/>
      <c r="AA25" s="6"/>
      <c r="AB25" s="12"/>
      <c r="AC25" s="15"/>
      <c r="AD25" s="15"/>
      <c r="AE25" s="15"/>
      <c r="AF25" s="15"/>
      <c r="AG25" s="14"/>
      <c r="AH25" s="12"/>
      <c r="AI25" s="24"/>
      <c r="AJ25" s="18"/>
      <c r="AK25" s="18"/>
      <c r="AL25" s="18"/>
      <c r="AM25" s="18"/>
      <c r="AN25" s="18"/>
      <c r="AO25" s="18"/>
      <c r="AP25" s="18"/>
      <c r="AQ25" s="18"/>
      <c r="AR25" s="40"/>
      <c r="AS25" s="40"/>
    </row>
    <row r="26" spans="1:45" ht="15.75">
      <c r="A26" s="48">
        <f>IF(antwoorden!A26="","",antwoorden!A26)</f>
        <v>20</v>
      </c>
      <c r="B26" s="38">
        <f>IF(antwoorden!B26="","",antwoorden!B26)</f>
        <v>1</v>
      </c>
      <c r="C26" s="38">
        <f>IF(antwoorden!C26="","",antwoorden!C26)</f>
        <v>100</v>
      </c>
      <c r="D26" s="38">
        <f>IF(antwoorden!D26="","",antwoorden!D26)</f>
        <v>5</v>
      </c>
      <c r="E26" s="88" t="str">
        <f>IF(antwoorden!E26="","",antwoorden!E26)</f>
        <v>tijd in h</v>
      </c>
      <c r="F26" s="88" t="str">
        <f>IF(antwoorden!F26="","",antwoorden!F26)</f>
        <v>afstand in m</v>
      </c>
      <c r="G26" s="22"/>
      <c r="H26" s="22"/>
      <c r="I26" s="18"/>
      <c r="J26" s="18"/>
      <c r="K26" s="18"/>
      <c r="L26" s="18"/>
      <c r="M26" s="18"/>
      <c r="N26" s="18"/>
      <c r="O26" s="18"/>
      <c r="P26" s="18"/>
      <c r="Q26" s="40"/>
      <c r="R26" s="40"/>
      <c r="S26" s="4"/>
      <c r="Z26" s="6"/>
      <c r="AA26" s="6"/>
      <c r="AB26" s="12"/>
      <c r="AC26" s="15"/>
      <c r="AD26" s="15"/>
      <c r="AE26" s="15"/>
      <c r="AF26" s="15"/>
      <c r="AG26" s="14"/>
      <c r="AH26" s="12"/>
      <c r="AI26" s="24"/>
      <c r="AJ26" s="18"/>
      <c r="AK26" s="18"/>
      <c r="AL26" s="18"/>
      <c r="AM26" s="18"/>
      <c r="AN26" s="18"/>
      <c r="AO26" s="18"/>
      <c r="AP26" s="18"/>
      <c r="AQ26" s="18"/>
      <c r="AR26" s="40"/>
      <c r="AS26" s="40"/>
    </row>
    <row r="27" spans="1:45" ht="15.75">
      <c r="A27" s="48">
        <f>IF(antwoorden!A27="","",antwoorden!A27)</f>
        <v>21</v>
      </c>
      <c r="B27" s="38">
        <f>IF(antwoorden!B27="","",antwoorden!B27)</f>
        <v>2</v>
      </c>
      <c r="C27" s="38">
        <f>IF(antwoorden!C27="","",antwoorden!C27)</f>
        <v>5</v>
      </c>
      <c r="D27" s="38">
        <f>IF(antwoorden!D27="","",antwoorden!D27)</f>
        <v>20</v>
      </c>
      <c r="E27" s="88" t="str">
        <f>IF(antwoorden!E27="","",antwoorden!E27)</f>
        <v>tijd in s</v>
      </c>
      <c r="F27" s="88" t="str">
        <f>IF(antwoorden!F27="","",antwoorden!F27)</f>
        <v>afstand in m</v>
      </c>
      <c r="G27" s="22"/>
      <c r="H27" s="22"/>
      <c r="I27" s="18"/>
      <c r="J27" s="18"/>
      <c r="K27" s="18"/>
      <c r="L27" s="18"/>
      <c r="M27" s="18"/>
      <c r="N27" s="18"/>
      <c r="O27" s="18"/>
      <c r="P27" s="18"/>
      <c r="Q27" s="40"/>
      <c r="R27" s="40"/>
      <c r="S27" s="4"/>
      <c r="Z27" s="6"/>
      <c r="AA27" s="6"/>
      <c r="AB27" s="12"/>
      <c r="AC27" s="15"/>
      <c r="AD27" s="15"/>
      <c r="AE27" s="15"/>
      <c r="AF27" s="15"/>
      <c r="AG27" s="14"/>
      <c r="AH27" s="12"/>
      <c r="AI27" s="24"/>
      <c r="AJ27" s="18"/>
      <c r="AK27" s="18"/>
      <c r="AL27" s="18"/>
      <c r="AM27" s="18"/>
      <c r="AN27" s="18"/>
      <c r="AO27" s="18"/>
      <c r="AP27" s="18"/>
      <c r="AQ27" s="18"/>
      <c r="AR27" s="40"/>
      <c r="AS27" s="40"/>
    </row>
    <row r="28" spans="1:45" ht="15.75">
      <c r="A28" s="48">
        <f>IF(antwoorden!A28="","",antwoorden!A28)</f>
        <v>22</v>
      </c>
      <c r="B28" s="38">
        <f>IF(antwoorden!B28="","",antwoorden!B28)</f>
        <v>2</v>
      </c>
      <c r="C28" s="38">
        <f>IF(antwoorden!C28="","",antwoorden!C28)</f>
        <v>5</v>
      </c>
      <c r="D28" s="38">
        <f>IF(antwoorden!D28="","",antwoorden!D28)</f>
        <v>50</v>
      </c>
      <c r="E28" s="88" t="str">
        <f>IF(antwoorden!E28="","",antwoorden!E28)</f>
        <v>tijd in h</v>
      </c>
      <c r="F28" s="88" t="str">
        <f>IF(antwoorden!F28="","",antwoorden!F28)</f>
        <v>temp. in °C</v>
      </c>
      <c r="G28" s="22"/>
      <c r="H28" s="22"/>
      <c r="I28" s="18"/>
      <c r="J28" s="18"/>
      <c r="K28" s="18"/>
      <c r="L28" s="18"/>
      <c r="M28" s="18"/>
      <c r="N28" s="18"/>
      <c r="O28" s="18"/>
      <c r="P28" s="18"/>
      <c r="Q28" s="40"/>
      <c r="R28" s="40"/>
      <c r="S28" s="4"/>
      <c r="Z28" s="6"/>
      <c r="AA28" s="6"/>
      <c r="AB28" s="12"/>
      <c r="AC28" s="15"/>
      <c r="AD28" s="15"/>
      <c r="AE28" s="15"/>
      <c r="AF28" s="12"/>
      <c r="AG28" s="14"/>
      <c r="AH28" s="12"/>
      <c r="AI28" s="24"/>
      <c r="AJ28" s="18"/>
      <c r="AK28" s="18"/>
      <c r="AL28" s="18"/>
      <c r="AM28" s="18"/>
      <c r="AN28" s="18"/>
      <c r="AO28" s="18"/>
      <c r="AP28" s="18"/>
      <c r="AQ28" s="18"/>
      <c r="AR28" s="40"/>
      <c r="AS28" s="40"/>
    </row>
    <row r="29" spans="1:45" ht="15.75">
      <c r="A29" s="48">
        <f>IF(antwoorden!A29="","",antwoorden!A29)</f>
        <v>23</v>
      </c>
      <c r="B29" s="38">
        <f>IF(antwoorden!B29="","",antwoorden!B29)</f>
        <v>2</v>
      </c>
      <c r="C29" s="38">
        <f>IF(antwoorden!C29="","",antwoorden!C29)</f>
        <v>5</v>
      </c>
      <c r="D29" s="38">
        <f>IF(antwoorden!D29="","",antwoorden!D29)</f>
        <v>100</v>
      </c>
      <c r="E29" s="88" t="str">
        <f>IF(antwoorden!E29="","",antwoorden!E29)</f>
        <v>lengte in cm</v>
      </c>
      <c r="F29" s="88" t="str">
        <f>IF(antwoorden!F29="","",antwoorden!F29)</f>
        <v>temp. in K</v>
      </c>
      <c r="G29" s="22"/>
      <c r="H29" s="22"/>
      <c r="I29" s="18"/>
      <c r="J29" s="18"/>
      <c r="K29" s="18"/>
      <c r="L29" s="18"/>
      <c r="M29" s="18"/>
      <c r="N29" s="18"/>
      <c r="O29" s="18"/>
      <c r="P29" s="18"/>
      <c r="Q29" s="40"/>
      <c r="R29" s="40"/>
      <c r="S29" s="4"/>
      <c r="Z29" s="6"/>
      <c r="AA29" s="6"/>
      <c r="AB29" s="12"/>
      <c r="AC29" s="15"/>
      <c r="AD29" s="15"/>
      <c r="AE29" s="15"/>
      <c r="AF29" s="12"/>
      <c r="AG29" s="14"/>
      <c r="AH29" s="12"/>
      <c r="AI29" s="24"/>
      <c r="AJ29" s="18"/>
      <c r="AK29" s="18"/>
      <c r="AL29" s="18"/>
      <c r="AM29" s="18"/>
      <c r="AN29" s="18"/>
      <c r="AO29" s="18"/>
      <c r="AP29" s="18"/>
      <c r="AQ29" s="18"/>
      <c r="AR29" s="40"/>
      <c r="AS29" s="40"/>
    </row>
    <row r="30" spans="1:45" ht="15.75">
      <c r="A30" s="48">
        <f>IF(antwoorden!A30="","",antwoorden!A30)</f>
        <v>24</v>
      </c>
      <c r="B30" s="38">
        <f>IF(antwoorden!B30="","",antwoorden!B30)</f>
        <v>2</v>
      </c>
      <c r="C30" s="38">
        <f>IF(antwoorden!C30="","",antwoorden!C30)</f>
        <v>5</v>
      </c>
      <c r="D30" s="38">
        <f>IF(antwoorden!D30="","",antwoorden!D30)</f>
        <v>10</v>
      </c>
      <c r="E30" s="88" t="str">
        <f>IF(antwoorden!E30="","",antwoorden!E30)</f>
        <v>tijd in h</v>
      </c>
      <c r="F30" s="88" t="str">
        <f>IF(antwoorden!F30="","",antwoorden!F30)</f>
        <v>hoogte in m</v>
      </c>
      <c r="G30" s="22"/>
      <c r="H30" s="22"/>
      <c r="I30" s="18"/>
      <c r="J30" s="18"/>
      <c r="K30" s="18"/>
      <c r="L30" s="18"/>
      <c r="M30" s="18"/>
      <c r="N30" s="18"/>
      <c r="O30" s="18"/>
      <c r="P30" s="18"/>
      <c r="Q30" s="40"/>
      <c r="R30" s="40"/>
      <c r="S30" s="4"/>
      <c r="Z30" s="6"/>
      <c r="AA30" s="6"/>
      <c r="AB30" s="12"/>
      <c r="AC30" s="15"/>
      <c r="AD30" s="15"/>
      <c r="AE30" s="15"/>
      <c r="AF30" s="12"/>
      <c r="AG30" s="14"/>
      <c r="AH30" s="12"/>
      <c r="AI30" s="24"/>
      <c r="AJ30" s="18"/>
      <c r="AK30" s="18"/>
      <c r="AL30" s="18"/>
      <c r="AM30" s="18"/>
      <c r="AN30" s="18"/>
      <c r="AO30" s="18"/>
      <c r="AP30" s="18"/>
      <c r="AQ30" s="18"/>
      <c r="AR30" s="40"/>
      <c r="AS30" s="40"/>
    </row>
    <row r="31" spans="1:45" ht="15.75">
      <c r="A31" s="48">
        <f>IF(antwoorden!A31="","",antwoorden!A31)</f>
        <v>25</v>
      </c>
      <c r="B31" s="38">
        <f>IF(antwoorden!B31="","",antwoorden!B31)</f>
        <v>2</v>
      </c>
      <c r="C31" s="38">
        <f>IF(antwoorden!C31="","",antwoorden!C31)</f>
        <v>10</v>
      </c>
      <c r="D31" s="38">
        <f>IF(antwoorden!D31="","",antwoorden!D31)</f>
        <v>5</v>
      </c>
      <c r="E31" s="88" t="str">
        <f>IF(antwoorden!E31="","",antwoorden!E31)</f>
        <v>massa in kg</v>
      </c>
      <c r="F31" s="88" t="str">
        <f>IF(antwoorden!F31="","",antwoorden!F31)</f>
        <v>volume in  L </v>
      </c>
      <c r="G31" s="22"/>
      <c r="H31" s="22"/>
      <c r="I31" s="18"/>
      <c r="J31" s="18"/>
      <c r="K31" s="18"/>
      <c r="L31" s="18"/>
      <c r="M31" s="18"/>
      <c r="N31" s="18"/>
      <c r="O31" s="18"/>
      <c r="P31" s="18"/>
      <c r="Q31" s="40"/>
      <c r="R31" s="40"/>
      <c r="S31" s="4"/>
      <c r="Z31" s="6"/>
      <c r="AA31" s="6"/>
      <c r="AB31" s="12"/>
      <c r="AC31" s="15"/>
      <c r="AD31" s="15"/>
      <c r="AE31" s="15"/>
      <c r="AF31" s="15"/>
      <c r="AG31" s="14"/>
      <c r="AH31" s="12"/>
      <c r="AI31" s="24"/>
      <c r="AJ31" s="18"/>
      <c r="AK31" s="18"/>
      <c r="AL31" s="18"/>
      <c r="AM31" s="18"/>
      <c r="AN31" s="18"/>
      <c r="AO31" s="18"/>
      <c r="AP31" s="18"/>
      <c r="AQ31" s="18"/>
      <c r="AR31" s="40"/>
      <c r="AS31" s="40"/>
    </row>
    <row r="32" spans="1:45" ht="15.75">
      <c r="A32" s="48">
        <f>IF(antwoorden!A32="","",antwoorden!A32)</f>
        <v>26</v>
      </c>
      <c r="B32" s="38">
        <f>IF(antwoorden!B32="","",antwoorden!B32)</f>
        <v>2</v>
      </c>
      <c r="C32" s="38">
        <f>IF(antwoorden!C32="","",antwoorden!C32)</f>
        <v>10</v>
      </c>
      <c r="D32" s="38">
        <f>IF(antwoorden!D32="","",antwoorden!D32)</f>
        <v>20</v>
      </c>
      <c r="E32" s="88" t="str">
        <f>IF(antwoorden!E32="","",antwoorden!E32)</f>
        <v>lengte in cm</v>
      </c>
      <c r="F32" s="88" t="str">
        <f>IF(antwoorden!F32="","",antwoorden!F32)</f>
        <v>kracht in N</v>
      </c>
      <c r="G32" s="22"/>
      <c r="H32" s="22"/>
      <c r="I32" s="18"/>
      <c r="J32" s="18"/>
      <c r="K32" s="18"/>
      <c r="L32" s="18"/>
      <c r="M32" s="18"/>
      <c r="N32" s="18"/>
      <c r="O32" s="18"/>
      <c r="P32" s="18"/>
      <c r="Q32" s="40"/>
      <c r="R32" s="40"/>
      <c r="S32" s="4"/>
      <c r="Z32" s="6"/>
      <c r="AA32" s="6"/>
      <c r="AB32" s="12"/>
      <c r="AC32" s="15"/>
      <c r="AD32" s="15"/>
      <c r="AE32" s="15"/>
      <c r="AF32" s="15"/>
      <c r="AG32" s="14"/>
      <c r="AH32" s="12"/>
      <c r="AI32" s="24"/>
      <c r="AJ32" s="18"/>
      <c r="AK32" s="18"/>
      <c r="AL32" s="18"/>
      <c r="AM32" s="18"/>
      <c r="AN32" s="18"/>
      <c r="AO32" s="18"/>
      <c r="AP32" s="18"/>
      <c r="AQ32" s="18"/>
      <c r="AR32" s="40"/>
      <c r="AS32" s="40"/>
    </row>
    <row r="33" spans="1:45" ht="15.75">
      <c r="A33" s="48">
        <f>IF(antwoorden!A33="","",antwoorden!A33)</f>
        <v>27</v>
      </c>
      <c r="B33" s="38">
        <f>IF(antwoorden!B33="","",antwoorden!B33)</f>
        <v>2</v>
      </c>
      <c r="C33" s="38">
        <f>IF(antwoorden!C33="","",antwoorden!C33)</f>
        <v>10</v>
      </c>
      <c r="D33" s="38">
        <f>IF(antwoorden!D33="","",antwoorden!D33)</f>
        <v>50</v>
      </c>
      <c r="E33" s="88" t="str">
        <f>IF(antwoorden!E33="","",antwoorden!E33)</f>
        <v>tijd in h</v>
      </c>
      <c r="F33" s="88" t="str">
        <f>IF(antwoorden!F33="","",antwoorden!F33)</f>
        <v>afstand in km</v>
      </c>
      <c r="G33" s="22"/>
      <c r="H33" s="22"/>
      <c r="I33" s="18"/>
      <c r="J33" s="18"/>
      <c r="K33" s="18"/>
      <c r="L33" s="18"/>
      <c r="M33" s="18"/>
      <c r="N33" s="18"/>
      <c r="O33" s="18"/>
      <c r="P33" s="18"/>
      <c r="Q33" s="40"/>
      <c r="R33" s="40"/>
      <c r="S33" s="4"/>
      <c r="Z33" s="6"/>
      <c r="AA33" s="6"/>
      <c r="AB33" s="12"/>
      <c r="AC33" s="15"/>
      <c r="AD33" s="15"/>
      <c r="AE33" s="15"/>
      <c r="AF33" s="15"/>
      <c r="AG33" s="14"/>
      <c r="AH33" s="12"/>
      <c r="AI33" s="24"/>
      <c r="AJ33" s="18"/>
      <c r="AK33" s="18"/>
      <c r="AL33" s="18"/>
      <c r="AM33" s="18"/>
      <c r="AN33" s="18"/>
      <c r="AO33" s="18"/>
      <c r="AP33" s="18"/>
      <c r="AQ33" s="18"/>
      <c r="AR33" s="40"/>
      <c r="AS33" s="40"/>
    </row>
    <row r="34" spans="1:45" ht="15.75">
      <c r="A34" s="48">
        <f>IF(antwoorden!A34="","",antwoorden!A34)</f>
        <v>28</v>
      </c>
      <c r="B34" s="38">
        <f>IF(antwoorden!B34="","",antwoorden!B34)</f>
        <v>2</v>
      </c>
      <c r="C34" s="38">
        <f>IF(antwoorden!C34="","",antwoorden!C34)</f>
        <v>10</v>
      </c>
      <c r="D34" s="38">
        <f>IF(antwoorden!D34="","",antwoorden!D34)</f>
        <v>100</v>
      </c>
      <c r="E34" s="88" t="str">
        <f>IF(antwoorden!E34="","",antwoorden!E34)</f>
        <v>massa in g</v>
      </c>
      <c r="F34" s="88" t="str">
        <f>IF(antwoorden!F34="","",antwoorden!F34)</f>
        <v>volume  in mL </v>
      </c>
      <c r="G34" s="22"/>
      <c r="H34" s="22"/>
      <c r="I34" s="18"/>
      <c r="J34" s="18"/>
      <c r="K34" s="18"/>
      <c r="L34" s="18"/>
      <c r="M34" s="18"/>
      <c r="N34" s="18"/>
      <c r="O34" s="18"/>
      <c r="P34" s="18"/>
      <c r="Q34" s="40"/>
      <c r="R34" s="40"/>
      <c r="S34" s="4"/>
      <c r="Z34" s="6"/>
      <c r="AA34" s="6"/>
      <c r="AB34" s="12"/>
      <c r="AC34" s="15"/>
      <c r="AD34" s="15"/>
      <c r="AE34" s="15"/>
      <c r="AF34" s="12"/>
      <c r="AG34" s="14"/>
      <c r="AH34" s="12"/>
      <c r="AI34" s="24"/>
      <c r="AJ34" s="18"/>
      <c r="AK34" s="18"/>
      <c r="AL34" s="18"/>
      <c r="AM34" s="18"/>
      <c r="AN34" s="18"/>
      <c r="AO34" s="18"/>
      <c r="AP34" s="18"/>
      <c r="AQ34" s="18"/>
      <c r="AR34" s="40"/>
      <c r="AS34" s="40"/>
    </row>
    <row r="35" spans="1:45" ht="15.75">
      <c r="A35" s="48">
        <f>IF(antwoorden!A35="","",antwoorden!A35)</f>
        <v>29</v>
      </c>
      <c r="B35" s="38">
        <f>IF(antwoorden!B35="","",antwoorden!B35)</f>
        <v>2</v>
      </c>
      <c r="C35" s="38">
        <f>IF(antwoorden!C35="","",antwoorden!C35)</f>
        <v>20</v>
      </c>
      <c r="D35" s="38">
        <f>IF(antwoorden!D35="","",antwoorden!D35)</f>
        <v>10</v>
      </c>
      <c r="E35" s="88" t="str">
        <f>IF(antwoorden!E35="","",antwoorden!E35)</f>
        <v>tijd in h</v>
      </c>
      <c r="F35" s="88" t="str">
        <f>IF(antwoorden!F35="","",antwoorden!F35)</f>
        <v>hoogte in km</v>
      </c>
      <c r="G35" s="22"/>
      <c r="H35" s="22"/>
      <c r="I35" s="18"/>
      <c r="J35" s="18"/>
      <c r="K35" s="18"/>
      <c r="L35" s="18"/>
      <c r="M35" s="18"/>
      <c r="N35" s="18"/>
      <c r="O35" s="18"/>
      <c r="P35" s="18"/>
      <c r="Q35" s="40"/>
      <c r="R35" s="40"/>
      <c r="S35" s="4"/>
      <c r="Z35" s="6"/>
      <c r="AA35" s="6"/>
      <c r="AB35" s="12"/>
      <c r="AC35" s="15"/>
      <c r="AD35" s="15"/>
      <c r="AE35" s="15"/>
      <c r="AF35" s="12"/>
      <c r="AG35" s="14"/>
      <c r="AH35" s="12"/>
      <c r="AI35" s="24"/>
      <c r="AJ35" s="18"/>
      <c r="AK35" s="18"/>
      <c r="AL35" s="18"/>
      <c r="AM35" s="18"/>
      <c r="AN35" s="18"/>
      <c r="AO35" s="18"/>
      <c r="AP35" s="18"/>
      <c r="AQ35" s="18"/>
      <c r="AR35" s="40"/>
      <c r="AS35" s="40"/>
    </row>
    <row r="36" spans="1:45" ht="15.75">
      <c r="A36" s="48">
        <f>IF(antwoorden!A36="","",antwoorden!A36)</f>
        <v>30</v>
      </c>
      <c r="B36" s="38">
        <f>IF(antwoorden!B36="","",antwoorden!B36)</f>
        <v>2</v>
      </c>
      <c r="C36" s="38">
        <f>IF(antwoorden!C36="","",antwoorden!C36)</f>
        <v>20</v>
      </c>
      <c r="D36" s="38">
        <f>IF(antwoorden!D36="","",antwoorden!D36)</f>
        <v>5</v>
      </c>
      <c r="E36" s="88" t="str">
        <f>IF(antwoorden!E36="","",antwoorden!E36)</f>
        <v>tijd in h</v>
      </c>
      <c r="F36" s="88" t="str">
        <f>IF(antwoorden!F36="","",antwoorden!F36)</f>
        <v>afstand in m</v>
      </c>
      <c r="G36" s="22"/>
      <c r="H36" s="22"/>
      <c r="I36" s="18"/>
      <c r="J36" s="18"/>
      <c r="K36" s="18"/>
      <c r="L36" s="18"/>
      <c r="M36" s="18"/>
      <c r="N36" s="18"/>
      <c r="O36" s="18"/>
      <c r="P36" s="18"/>
      <c r="Q36" s="40"/>
      <c r="R36" s="40"/>
      <c r="S36" s="4"/>
      <c r="Z36" s="6"/>
      <c r="AA36" s="6"/>
      <c r="AB36" s="12"/>
      <c r="AC36" s="15"/>
      <c r="AD36" s="15"/>
      <c r="AE36" s="15"/>
      <c r="AF36" s="12"/>
      <c r="AG36" s="14"/>
      <c r="AH36" s="12"/>
      <c r="AI36" s="24"/>
      <c r="AJ36" s="18"/>
      <c r="AK36" s="18"/>
      <c r="AL36" s="18"/>
      <c r="AM36" s="18"/>
      <c r="AN36" s="18"/>
      <c r="AO36" s="18"/>
      <c r="AP36" s="18"/>
      <c r="AQ36" s="18"/>
      <c r="AR36" s="40"/>
      <c r="AS36" s="40"/>
    </row>
    <row r="37" spans="1:45" ht="15.75">
      <c r="A37" s="48">
        <f>IF(antwoorden!A37="","",antwoorden!A37)</f>
        <v>31</v>
      </c>
      <c r="B37" s="38">
        <f>IF(antwoorden!B37="","",antwoorden!B37)</f>
        <v>2</v>
      </c>
      <c r="C37" s="38">
        <f>IF(antwoorden!C37="","",antwoorden!C37)</f>
        <v>20</v>
      </c>
      <c r="D37" s="38">
        <f>IF(antwoorden!D37="","",antwoorden!D37)</f>
        <v>20</v>
      </c>
      <c r="E37" s="88" t="str">
        <f>IF(antwoorden!E37="","",antwoorden!E37)</f>
        <v>tijd in s</v>
      </c>
      <c r="F37" s="88" t="str">
        <f>IF(antwoorden!F37="","",antwoorden!F37)</f>
        <v>afstand in m</v>
      </c>
      <c r="G37" s="22"/>
      <c r="H37" s="22"/>
      <c r="I37" s="18"/>
      <c r="J37" s="18"/>
      <c r="K37" s="18"/>
      <c r="L37" s="18"/>
      <c r="M37" s="18"/>
      <c r="N37" s="18"/>
      <c r="O37" s="18"/>
      <c r="P37" s="18"/>
      <c r="Q37" s="40"/>
      <c r="R37" s="40"/>
      <c r="S37" s="4"/>
      <c r="Z37" s="6"/>
      <c r="AA37" s="6"/>
      <c r="AB37" s="12"/>
      <c r="AC37" s="15"/>
      <c r="AD37" s="15"/>
      <c r="AE37" s="15"/>
      <c r="AF37" s="15"/>
      <c r="AG37" s="14"/>
      <c r="AH37" s="12"/>
      <c r="AI37" s="24"/>
      <c r="AJ37" s="18"/>
      <c r="AK37" s="18"/>
      <c r="AL37" s="18"/>
      <c r="AM37" s="18"/>
      <c r="AN37" s="18"/>
      <c r="AO37" s="18"/>
      <c r="AP37" s="18"/>
      <c r="AQ37" s="18"/>
      <c r="AR37" s="40"/>
      <c r="AS37" s="40"/>
    </row>
    <row r="38" spans="1:45" ht="15.75">
      <c r="A38" s="48">
        <f>IF(antwoorden!A38="","",antwoorden!A38)</f>
        <v>32</v>
      </c>
      <c r="B38" s="38">
        <f>IF(antwoorden!B38="","",antwoorden!B38)</f>
        <v>2</v>
      </c>
      <c r="C38" s="38">
        <f>IF(antwoorden!C38="","",antwoorden!C38)</f>
        <v>20</v>
      </c>
      <c r="D38" s="38">
        <f>IF(antwoorden!D38="","",antwoorden!D38)</f>
        <v>50</v>
      </c>
      <c r="E38" s="88" t="str">
        <f>IF(antwoorden!E38="","",antwoorden!E38)</f>
        <v>tijd in h</v>
      </c>
      <c r="F38" s="88" t="str">
        <f>IF(antwoorden!F38="","",antwoorden!F38)</f>
        <v>temp. in °C</v>
      </c>
      <c r="G38" s="22"/>
      <c r="H38" s="22"/>
      <c r="I38" s="18"/>
      <c r="J38" s="18"/>
      <c r="K38" s="18"/>
      <c r="L38" s="18"/>
      <c r="M38" s="18"/>
      <c r="N38" s="18"/>
      <c r="O38" s="18"/>
      <c r="P38" s="18"/>
      <c r="Q38" s="40"/>
      <c r="R38" s="40"/>
      <c r="S38" s="4"/>
      <c r="Z38" s="6"/>
      <c r="AA38" s="6"/>
      <c r="AB38" s="12"/>
      <c r="AC38" s="15"/>
      <c r="AD38" s="15"/>
      <c r="AE38" s="15"/>
      <c r="AF38" s="15"/>
      <c r="AG38" s="14"/>
      <c r="AH38" s="12"/>
      <c r="AI38" s="24"/>
      <c r="AJ38" s="18"/>
      <c r="AK38" s="18"/>
      <c r="AL38" s="18"/>
      <c r="AM38" s="18"/>
      <c r="AN38" s="18"/>
      <c r="AO38" s="18"/>
      <c r="AP38" s="18"/>
      <c r="AQ38" s="18"/>
      <c r="AR38" s="40"/>
      <c r="AS38" s="40"/>
    </row>
    <row r="39" spans="1:45" ht="15.75">
      <c r="A39" s="48">
        <f>IF(antwoorden!A39="","",antwoorden!A39)</f>
        <v>33</v>
      </c>
      <c r="B39" s="38">
        <f>IF(antwoorden!B39="","",antwoorden!B39)</f>
        <v>2</v>
      </c>
      <c r="C39" s="38">
        <f>IF(antwoorden!C39="","",antwoorden!C39)</f>
        <v>50</v>
      </c>
      <c r="D39" s="38">
        <f>IF(antwoorden!D39="","",antwoorden!D39)</f>
        <v>100</v>
      </c>
      <c r="E39" s="88" t="str">
        <f>IF(antwoorden!E39="","",antwoorden!E39)</f>
        <v>lengte in cm</v>
      </c>
      <c r="F39" s="88" t="str">
        <f>IF(antwoorden!F39="","",antwoorden!F39)</f>
        <v>temp. in K</v>
      </c>
      <c r="G39" s="22"/>
      <c r="H39" s="22"/>
      <c r="I39" s="18"/>
      <c r="J39" s="18"/>
      <c r="K39" s="18"/>
      <c r="L39" s="18"/>
      <c r="M39" s="18"/>
      <c r="N39" s="18"/>
      <c r="O39" s="18"/>
      <c r="P39" s="18"/>
      <c r="Q39" s="40"/>
      <c r="R39" s="40"/>
      <c r="S39" s="4"/>
      <c r="Z39" s="6"/>
      <c r="AA39" s="6"/>
      <c r="AB39" s="12"/>
      <c r="AC39" s="15"/>
      <c r="AD39" s="15"/>
      <c r="AE39" s="15"/>
      <c r="AF39" s="15"/>
      <c r="AG39" s="14"/>
      <c r="AH39" s="12"/>
      <c r="AI39" s="24"/>
      <c r="AJ39" s="18"/>
      <c r="AK39" s="18"/>
      <c r="AL39" s="18"/>
      <c r="AM39" s="18"/>
      <c r="AN39" s="18"/>
      <c r="AO39" s="18"/>
      <c r="AP39" s="18"/>
      <c r="AQ39" s="18"/>
      <c r="AR39" s="40"/>
      <c r="AS39" s="40"/>
    </row>
    <row r="40" spans="1:45" ht="15.75">
      <c r="A40" s="48">
        <f>IF(antwoorden!A40="","",antwoorden!A40)</f>
        <v>34</v>
      </c>
      <c r="B40" s="38">
        <f>IF(antwoorden!B40="","",antwoorden!B40)</f>
        <v>2</v>
      </c>
      <c r="C40" s="38">
        <f>IF(antwoorden!C40="","",antwoorden!C40)</f>
        <v>50</v>
      </c>
      <c r="D40" s="38">
        <f>IF(antwoorden!D40="","",antwoorden!D40)</f>
        <v>10</v>
      </c>
      <c r="E40" s="88" t="str">
        <f>IF(antwoorden!E40="","",antwoorden!E40)</f>
        <v>tijd in h</v>
      </c>
      <c r="F40" s="88" t="str">
        <f>IF(antwoorden!F40="","",antwoorden!F40)</f>
        <v>hoogte in m</v>
      </c>
      <c r="G40" s="22"/>
      <c r="H40" s="22"/>
      <c r="I40" s="18"/>
      <c r="J40" s="18"/>
      <c r="K40" s="18"/>
      <c r="L40" s="18"/>
      <c r="M40" s="18"/>
      <c r="N40" s="18"/>
      <c r="O40" s="18"/>
      <c r="P40" s="18"/>
      <c r="Q40" s="40"/>
      <c r="R40" s="40"/>
      <c r="S40" s="4"/>
      <c r="Z40" s="6"/>
      <c r="AA40" s="6"/>
      <c r="AB40" s="12"/>
      <c r="AC40" s="15"/>
      <c r="AD40" s="15"/>
      <c r="AE40" s="15"/>
      <c r="AF40" s="12"/>
      <c r="AG40" s="14"/>
      <c r="AH40" s="12"/>
      <c r="AI40" s="24"/>
      <c r="AJ40" s="18"/>
      <c r="AK40" s="18"/>
      <c r="AL40" s="18"/>
      <c r="AM40" s="18"/>
      <c r="AN40" s="18"/>
      <c r="AO40" s="18"/>
      <c r="AP40" s="18"/>
      <c r="AQ40" s="18"/>
      <c r="AR40" s="40"/>
      <c r="AS40" s="40"/>
    </row>
    <row r="41" spans="1:45" ht="15.75">
      <c r="A41" s="48">
        <f>IF(antwoorden!A41="","",antwoorden!A41)</f>
        <v>35</v>
      </c>
      <c r="B41" s="38">
        <f>IF(antwoorden!B41="","",antwoorden!B41)</f>
        <v>2</v>
      </c>
      <c r="C41" s="38">
        <f>IF(antwoorden!C41="","",antwoorden!C41)</f>
        <v>70</v>
      </c>
      <c r="D41" s="38">
        <f>IF(antwoorden!D41="","",antwoorden!D41)</f>
        <v>5</v>
      </c>
      <c r="E41" s="88" t="str">
        <f>IF(antwoorden!E41="","",antwoorden!E41)</f>
        <v>massa in kg</v>
      </c>
      <c r="F41" s="88" t="str">
        <f>IF(antwoorden!F41="","",antwoorden!F41)</f>
        <v>volume in  L </v>
      </c>
      <c r="G41" s="22"/>
      <c r="H41" s="22"/>
      <c r="I41" s="18"/>
      <c r="J41" s="18"/>
      <c r="K41" s="18"/>
      <c r="L41" s="18"/>
      <c r="M41" s="18"/>
      <c r="N41" s="18"/>
      <c r="O41" s="18"/>
      <c r="P41" s="18"/>
      <c r="Q41" s="40"/>
      <c r="R41" s="40"/>
      <c r="S41" s="4"/>
      <c r="Z41" s="6"/>
      <c r="AA41" s="6"/>
      <c r="AB41" s="12"/>
      <c r="AC41" s="15"/>
      <c r="AD41" s="15"/>
      <c r="AE41" s="15"/>
      <c r="AF41" s="12"/>
      <c r="AG41" s="14"/>
      <c r="AH41" s="12"/>
      <c r="AI41" s="24"/>
      <c r="AJ41" s="18"/>
      <c r="AK41" s="18"/>
      <c r="AL41" s="18"/>
      <c r="AM41" s="18"/>
      <c r="AN41" s="18"/>
      <c r="AO41" s="18"/>
      <c r="AP41" s="18"/>
      <c r="AQ41" s="18"/>
      <c r="AR41" s="40"/>
      <c r="AS41" s="40"/>
    </row>
    <row r="42" spans="1:45" ht="15.75">
      <c r="A42" s="48">
        <f>IF(antwoorden!A42="","",antwoorden!A42)</f>
        <v>37</v>
      </c>
      <c r="B42" s="38">
        <f>IF(antwoorden!B42="","",antwoorden!B42)</f>
        <v>2</v>
      </c>
      <c r="C42" s="38">
        <f>IF(antwoorden!C42="","",antwoorden!C42)</f>
        <v>100</v>
      </c>
      <c r="D42" s="38">
        <f>IF(antwoorden!D42="","",antwoorden!D42)</f>
        <v>20</v>
      </c>
      <c r="E42" s="88" t="str">
        <f>IF(antwoorden!E42="","",antwoorden!E42)</f>
        <v>lengte in cm</v>
      </c>
      <c r="F42" s="88" t="str">
        <f>IF(antwoorden!F42="","",antwoorden!F42)</f>
        <v>kracht in N</v>
      </c>
      <c r="G42" s="22"/>
      <c r="H42" s="22"/>
      <c r="I42" s="18"/>
      <c r="J42" s="18"/>
      <c r="K42" s="18"/>
      <c r="L42" s="18"/>
      <c r="M42" s="18"/>
      <c r="N42" s="18"/>
      <c r="O42" s="18"/>
      <c r="P42" s="18"/>
      <c r="Q42" s="40"/>
      <c r="R42" s="40"/>
      <c r="S42" s="4"/>
      <c r="Z42" s="6"/>
      <c r="AA42" s="6"/>
      <c r="AB42" s="12"/>
      <c r="AC42" s="15"/>
      <c r="AD42" s="15"/>
      <c r="AE42" s="15"/>
      <c r="AF42" s="12"/>
      <c r="AG42" s="14"/>
      <c r="AH42" s="12"/>
      <c r="AI42" s="24"/>
      <c r="AJ42" s="18"/>
      <c r="AK42" s="18"/>
      <c r="AL42" s="18"/>
      <c r="AM42" s="18"/>
      <c r="AN42" s="18"/>
      <c r="AO42" s="18"/>
      <c r="AP42" s="18"/>
      <c r="AQ42" s="18"/>
      <c r="AR42" s="40"/>
      <c r="AS42" s="40"/>
    </row>
    <row r="43" spans="1:45" ht="15.75">
      <c r="A43" s="48">
        <f>IF(antwoorden!A43="","",antwoorden!A43)</f>
        <v>38</v>
      </c>
      <c r="B43" s="38">
        <f>IF(antwoorden!B43="","",antwoorden!B43)</f>
        <v>2</v>
      </c>
      <c r="C43" s="38">
        <f>IF(antwoorden!C43="","",antwoorden!C43)</f>
        <v>115</v>
      </c>
      <c r="D43" s="38">
        <f>IF(antwoorden!D43="","",antwoorden!D43)</f>
        <v>50</v>
      </c>
      <c r="E43" s="88" t="str">
        <f>IF(antwoorden!E43="","",antwoorden!E43)</f>
        <v>tijd in h</v>
      </c>
      <c r="F43" s="88" t="str">
        <f>IF(antwoorden!F43="","",antwoorden!F43)</f>
        <v>afstand in km</v>
      </c>
      <c r="G43" s="22"/>
      <c r="H43" s="22"/>
      <c r="I43" s="18"/>
      <c r="J43" s="18"/>
      <c r="K43" s="18"/>
      <c r="L43" s="18"/>
      <c r="M43" s="18"/>
      <c r="N43" s="18"/>
      <c r="O43" s="18"/>
      <c r="P43" s="18"/>
      <c r="Q43" s="40"/>
      <c r="R43" s="40"/>
      <c r="S43" s="4"/>
      <c r="Z43" s="6"/>
      <c r="AA43" s="6"/>
      <c r="AB43" s="12"/>
      <c r="AC43" s="15"/>
      <c r="AD43" s="15"/>
      <c r="AE43" s="15"/>
      <c r="AF43" s="15"/>
      <c r="AG43" s="14"/>
      <c r="AH43" s="12"/>
      <c r="AI43" s="24"/>
      <c r="AJ43" s="18"/>
      <c r="AK43" s="18"/>
      <c r="AL43" s="18"/>
      <c r="AM43" s="18"/>
      <c r="AN43" s="18"/>
      <c r="AO43" s="18"/>
      <c r="AP43" s="18"/>
      <c r="AQ43" s="18"/>
      <c r="AR43" s="40"/>
      <c r="AS43" s="40"/>
    </row>
    <row r="44" spans="1:45" ht="15.75">
      <c r="A44" s="48">
        <f>IF(antwoorden!A44="","",antwoorden!A44)</f>
        <v>39</v>
      </c>
      <c r="B44" s="38">
        <f>IF(antwoorden!B44="","",antwoorden!B44)</f>
        <v>2</v>
      </c>
      <c r="C44" s="38">
        <f>IF(antwoorden!C44="","",antwoorden!C44)</f>
        <v>130</v>
      </c>
      <c r="D44" s="38">
        <f>IF(antwoorden!D44="","",antwoorden!D44)</f>
        <v>100</v>
      </c>
      <c r="E44" s="88" t="str">
        <f>IF(antwoorden!E44="","",antwoorden!E44)</f>
        <v>massa in g</v>
      </c>
      <c r="F44" s="88" t="str">
        <f>IF(antwoorden!F44="","",antwoorden!F44)</f>
        <v>volume  in mL </v>
      </c>
      <c r="G44" s="22"/>
      <c r="H44" s="22"/>
      <c r="I44" s="18"/>
      <c r="J44" s="18"/>
      <c r="K44" s="18"/>
      <c r="L44" s="18"/>
      <c r="M44" s="18"/>
      <c r="N44" s="18"/>
      <c r="O44" s="18"/>
      <c r="P44" s="18"/>
      <c r="Q44" s="40"/>
      <c r="R44" s="40"/>
      <c r="S44" s="4"/>
      <c r="Z44" s="6"/>
      <c r="AA44" s="6"/>
      <c r="AB44" s="12"/>
      <c r="AC44" s="15"/>
      <c r="AD44" s="15"/>
      <c r="AE44" s="15"/>
      <c r="AF44" s="15"/>
      <c r="AG44" s="14"/>
      <c r="AH44" s="12"/>
      <c r="AI44" s="24"/>
      <c r="AJ44" s="18"/>
      <c r="AK44" s="18"/>
      <c r="AL44" s="18"/>
      <c r="AM44" s="18"/>
      <c r="AN44" s="18"/>
      <c r="AO44" s="18"/>
      <c r="AP44" s="18"/>
      <c r="AQ44" s="18"/>
      <c r="AR44" s="40"/>
      <c r="AS44" s="40"/>
    </row>
    <row r="45" spans="1:45" ht="15.75">
      <c r="A45" s="48">
        <f>IF(antwoorden!A45="","",antwoorden!A45)</f>
        <v>40</v>
      </c>
      <c r="B45" s="38">
        <f>IF(antwoorden!B45="","",antwoorden!B45)</f>
        <v>2</v>
      </c>
      <c r="C45" s="38">
        <f>IF(antwoorden!C45="","",antwoorden!C45)</f>
        <v>145</v>
      </c>
      <c r="D45" s="38">
        <f>IF(antwoorden!D45="","",antwoorden!D45)</f>
        <v>10</v>
      </c>
      <c r="E45" s="88" t="str">
        <f>IF(antwoorden!E45="","",antwoorden!E45)</f>
        <v>tijd in h</v>
      </c>
      <c r="F45" s="88" t="str">
        <f>IF(antwoorden!F45="","",antwoorden!F45)</f>
        <v>hoogte in km</v>
      </c>
      <c r="G45" s="22"/>
      <c r="H45" s="22"/>
      <c r="I45" s="18"/>
      <c r="J45" s="18"/>
      <c r="K45" s="18"/>
      <c r="L45" s="18"/>
      <c r="M45" s="18"/>
      <c r="N45" s="18"/>
      <c r="O45" s="18"/>
      <c r="P45" s="18"/>
      <c r="Q45" s="40"/>
      <c r="R45" s="40"/>
      <c r="S45" s="4"/>
      <c r="Z45" s="6"/>
      <c r="AA45" s="6"/>
      <c r="AB45" s="12"/>
      <c r="AC45" s="15"/>
      <c r="AD45" s="15"/>
      <c r="AE45" s="15"/>
      <c r="AF45" s="15"/>
      <c r="AG45" s="14"/>
      <c r="AH45" s="12"/>
      <c r="AI45" s="24"/>
      <c r="AJ45" s="18"/>
      <c r="AK45" s="18"/>
      <c r="AL45" s="18"/>
      <c r="AM45" s="18"/>
      <c r="AN45" s="18"/>
      <c r="AO45" s="18"/>
      <c r="AP45" s="18"/>
      <c r="AQ45" s="18"/>
      <c r="AR45" s="40"/>
      <c r="AS45" s="40"/>
    </row>
    <row r="46" spans="1:45" ht="15.75">
      <c r="A46" s="48">
        <f>IF(antwoorden!A46="","",antwoorden!A46)</f>
        <v>41</v>
      </c>
      <c r="B46" s="38">
        <f>IF(antwoorden!B46="","",antwoorden!B46)</f>
        <v>2</v>
      </c>
      <c r="C46" s="38">
        <f>IF(antwoorden!C46="","",antwoorden!C46)</f>
        <v>160</v>
      </c>
      <c r="D46" s="38">
        <f>IF(antwoorden!D46="","",antwoorden!D46)</f>
        <v>20</v>
      </c>
      <c r="E46" s="88" t="str">
        <f>IF(antwoorden!E46="","",antwoorden!E46)</f>
        <v>tijd in h</v>
      </c>
      <c r="F46" s="88" t="str">
        <f>IF(antwoorden!F46="","",antwoorden!F46)</f>
        <v>afstand in m</v>
      </c>
      <c r="G46" s="22"/>
      <c r="H46" s="22"/>
      <c r="I46" s="18"/>
      <c r="J46" s="18"/>
      <c r="K46" s="18"/>
      <c r="L46" s="18"/>
      <c r="M46" s="18"/>
      <c r="N46" s="18"/>
      <c r="O46" s="18"/>
      <c r="P46" s="18"/>
      <c r="Q46" s="40"/>
      <c r="R46" s="40"/>
      <c r="S46" s="4"/>
      <c r="Z46" s="6"/>
      <c r="AA46" s="6"/>
      <c r="AB46" s="12"/>
      <c r="AC46" s="15"/>
      <c r="AD46" s="15"/>
      <c r="AE46" s="15"/>
      <c r="AF46" s="12"/>
      <c r="AG46" s="14"/>
      <c r="AH46" s="12"/>
      <c r="AI46" s="24"/>
      <c r="AJ46" s="18"/>
      <c r="AK46" s="18"/>
      <c r="AL46" s="18"/>
      <c r="AM46" s="18"/>
      <c r="AN46" s="18"/>
      <c r="AO46" s="18"/>
      <c r="AP46" s="18"/>
      <c r="AQ46" s="18"/>
      <c r="AR46" s="40"/>
      <c r="AS46" s="40"/>
    </row>
    <row r="47" spans="1:45" ht="15.75">
      <c r="A47" s="48">
        <f>IF(antwoorden!A47="","",antwoorden!A47)</f>
        <v>42</v>
      </c>
      <c r="B47" s="38">
        <f>IF(antwoorden!B47="","",antwoorden!B47)</f>
        <v>2</v>
      </c>
      <c r="C47" s="38">
        <f>IF(antwoorden!C47="","",antwoorden!C47)</f>
        <v>175</v>
      </c>
      <c r="D47" s="38">
        <f>IF(antwoorden!D47="","",antwoorden!D47)</f>
        <v>50</v>
      </c>
      <c r="E47" s="88" t="str">
        <f>IF(antwoorden!E47="","",antwoorden!E47)</f>
        <v>tijd in s</v>
      </c>
      <c r="F47" s="88" t="str">
        <f>IF(antwoorden!F47="","",antwoorden!F47)</f>
        <v>afstand in m</v>
      </c>
      <c r="G47" s="22"/>
      <c r="H47" s="22"/>
      <c r="I47" s="18"/>
      <c r="J47" s="18"/>
      <c r="K47" s="18"/>
      <c r="L47" s="18"/>
      <c r="M47" s="18"/>
      <c r="N47" s="18"/>
      <c r="O47" s="18"/>
      <c r="P47" s="18"/>
      <c r="Q47" s="40"/>
      <c r="R47" s="40"/>
      <c r="S47" s="4"/>
      <c r="Z47" s="6"/>
      <c r="AA47" s="6"/>
      <c r="AB47" s="12"/>
      <c r="AC47" s="15"/>
      <c r="AD47" s="15"/>
      <c r="AE47" s="15"/>
      <c r="AF47" s="12"/>
      <c r="AG47" s="14"/>
      <c r="AH47" s="12"/>
      <c r="AI47" s="25"/>
      <c r="AJ47" s="18"/>
      <c r="AK47" s="18"/>
      <c r="AL47" s="18"/>
      <c r="AM47" s="18"/>
      <c r="AN47" s="18"/>
      <c r="AO47" s="18"/>
      <c r="AP47" s="18"/>
      <c r="AQ47" s="18"/>
      <c r="AR47" s="40"/>
      <c r="AS47" s="40"/>
    </row>
    <row r="48" spans="1:45" ht="15.75">
      <c r="A48" s="48">
        <f>IF(antwoorden!A48="","",antwoorden!A48)</f>
        <v>43</v>
      </c>
      <c r="B48" s="38">
        <f>IF(antwoorden!B48="","",antwoorden!B48)</f>
        <v>2</v>
      </c>
      <c r="C48" s="38">
        <f>IF(antwoorden!C48="","",antwoorden!C48)</f>
        <v>190</v>
      </c>
      <c r="D48" s="38">
        <f>IF(antwoorden!D48="","",antwoorden!D48)</f>
        <v>100</v>
      </c>
      <c r="E48" s="88" t="str">
        <f>IF(antwoorden!E48="","",antwoorden!E48)</f>
        <v>tijd in h</v>
      </c>
      <c r="F48" s="88" t="str">
        <f>IF(antwoorden!F48="","",antwoorden!F48)</f>
        <v>temp. in °C</v>
      </c>
      <c r="G48" s="22"/>
      <c r="H48" s="22"/>
      <c r="I48" s="18"/>
      <c r="J48" s="18"/>
      <c r="K48" s="18"/>
      <c r="L48" s="18"/>
      <c r="M48" s="18"/>
      <c r="N48" s="18"/>
      <c r="O48" s="18"/>
      <c r="P48" s="18"/>
      <c r="Q48" s="40"/>
      <c r="R48" s="40"/>
      <c r="S48" s="4"/>
      <c r="T48" s="4"/>
      <c r="U48" s="4"/>
      <c r="V48" s="4"/>
      <c r="W48" s="4"/>
      <c r="X48" s="4"/>
      <c r="Y48" s="4"/>
      <c r="Z48" s="4"/>
      <c r="AA48" s="4"/>
      <c r="AB48" s="12"/>
      <c r="AC48" s="15"/>
      <c r="AD48" s="15"/>
      <c r="AE48" s="15"/>
      <c r="AF48" s="12"/>
      <c r="AG48" s="14"/>
      <c r="AH48" s="12"/>
      <c r="AI48" s="36"/>
      <c r="AJ48" s="18"/>
      <c r="AK48" s="18"/>
      <c r="AL48" s="18"/>
      <c r="AM48" s="18"/>
      <c r="AN48" s="18"/>
      <c r="AO48" s="18"/>
      <c r="AP48" s="18"/>
      <c r="AQ48" s="18"/>
      <c r="AR48" s="40"/>
      <c r="AS48" s="40"/>
    </row>
    <row r="49" spans="1:45" ht="15.75">
      <c r="A49" s="48">
        <f>IF(antwoorden!A49="","",antwoorden!A49)</f>
        <v>44</v>
      </c>
      <c r="B49" s="38">
        <f>IF(antwoorden!B49="","",antwoorden!B49)</f>
        <v>2</v>
      </c>
      <c r="C49" s="38">
        <f>IF(antwoorden!C49="","",antwoorden!C49)</f>
        <v>205</v>
      </c>
      <c r="D49" s="38">
        <f>IF(antwoorden!D49="","",antwoorden!D49)</f>
        <v>10</v>
      </c>
      <c r="E49" s="88" t="str">
        <f>IF(antwoorden!E49="","",antwoorden!E49)</f>
        <v>lengte in cm</v>
      </c>
      <c r="F49" s="88" t="str">
        <f>IF(antwoorden!F49="","",antwoorden!F49)</f>
        <v>temp. in K</v>
      </c>
      <c r="G49" s="22"/>
      <c r="H49" s="22"/>
      <c r="I49" s="18"/>
      <c r="J49" s="18"/>
      <c r="K49" s="18"/>
      <c r="L49" s="18"/>
      <c r="M49" s="18"/>
      <c r="N49" s="18"/>
      <c r="O49" s="18"/>
      <c r="P49" s="18"/>
      <c r="Q49" s="40"/>
      <c r="R49" s="40"/>
      <c r="S49" s="4"/>
      <c r="T49" s="4"/>
      <c r="U49" s="4"/>
      <c r="V49" s="4"/>
      <c r="W49" s="4"/>
      <c r="X49" s="4"/>
      <c r="Y49" s="4"/>
      <c r="Z49" s="4"/>
      <c r="AA49" s="4"/>
      <c r="AB49" s="12"/>
      <c r="AC49" s="15"/>
      <c r="AD49" s="15"/>
      <c r="AE49" s="15"/>
      <c r="AF49" s="15"/>
      <c r="AG49" s="14"/>
      <c r="AH49" s="12"/>
      <c r="AI49" s="37"/>
      <c r="AJ49" s="18"/>
      <c r="AK49" s="18"/>
      <c r="AL49" s="18"/>
      <c r="AM49" s="18"/>
      <c r="AN49" s="18"/>
      <c r="AO49" s="18"/>
      <c r="AP49" s="18"/>
      <c r="AQ49" s="18"/>
      <c r="AR49" s="40"/>
      <c r="AS49" s="40"/>
    </row>
    <row r="50" spans="1:45" ht="15.75">
      <c r="A50" s="48">
        <f>IF(antwoorden!A50="","",antwoorden!A50)</f>
        <v>45</v>
      </c>
      <c r="B50" s="38">
        <f>IF(antwoorden!B50="","",antwoorden!B50)</f>
        <v>2</v>
      </c>
      <c r="C50" s="38">
        <f>IF(antwoorden!C50="","",antwoorden!C50)</f>
        <v>220</v>
      </c>
      <c r="D50" s="38">
        <f>IF(antwoorden!D50="","",antwoorden!D50)</f>
        <v>5</v>
      </c>
      <c r="E50" s="88" t="str">
        <f>IF(antwoorden!E50="","",antwoorden!E50)</f>
        <v>tijd in h</v>
      </c>
      <c r="F50" s="88" t="str">
        <f>IF(antwoorden!F50="","",antwoorden!F50)</f>
        <v>hoogte in m</v>
      </c>
      <c r="G50" s="22"/>
      <c r="H50" s="22"/>
      <c r="I50" s="18"/>
      <c r="J50" s="18"/>
      <c r="K50" s="18"/>
      <c r="L50" s="18"/>
      <c r="M50" s="18"/>
      <c r="N50" s="18"/>
      <c r="O50" s="18"/>
      <c r="P50" s="18"/>
      <c r="Q50" s="40"/>
      <c r="R50" s="40"/>
      <c r="S50" s="4"/>
      <c r="T50" s="4"/>
      <c r="U50" s="4"/>
      <c r="V50" s="4"/>
      <c r="W50" s="4"/>
      <c r="X50" s="4"/>
      <c r="Y50" s="4"/>
      <c r="Z50" s="4"/>
      <c r="AA50" s="4"/>
      <c r="AB50" s="12"/>
      <c r="AC50" s="15"/>
      <c r="AD50" s="15"/>
      <c r="AE50" s="15"/>
      <c r="AF50" s="15"/>
      <c r="AG50" s="14"/>
      <c r="AH50" s="12"/>
      <c r="AI50" s="37"/>
      <c r="AJ50" s="18"/>
      <c r="AK50" s="18"/>
      <c r="AL50" s="18"/>
      <c r="AM50" s="18"/>
      <c r="AN50" s="18"/>
      <c r="AO50" s="18"/>
      <c r="AP50" s="18"/>
      <c r="AQ50" s="18"/>
      <c r="AR50" s="40"/>
      <c r="AS50" s="40"/>
    </row>
    <row r="51" spans="1:45" ht="15.75">
      <c r="A51" s="18"/>
      <c r="B51" s="18"/>
      <c r="C51" s="18"/>
      <c r="D51" s="18"/>
      <c r="E51" s="18"/>
      <c r="F51" s="18"/>
      <c r="G51" s="22"/>
      <c r="H51" s="22"/>
      <c r="I51" s="18"/>
      <c r="J51" s="18"/>
      <c r="K51" s="18"/>
      <c r="L51" s="18"/>
      <c r="M51" s="18"/>
      <c r="N51" s="18"/>
      <c r="O51" s="18"/>
      <c r="P51" s="18"/>
      <c r="Q51" s="40"/>
      <c r="R51" s="40"/>
      <c r="S51" s="4"/>
      <c r="T51" s="4"/>
      <c r="U51" s="4"/>
      <c r="V51" s="4"/>
      <c r="W51" s="4"/>
      <c r="X51" s="4"/>
      <c r="Y51" s="4"/>
      <c r="Z51" s="4"/>
      <c r="AA51" s="4"/>
      <c r="AB51" s="12"/>
      <c r="AC51" s="15"/>
      <c r="AD51" s="15"/>
      <c r="AE51" s="15"/>
      <c r="AF51" s="15"/>
      <c r="AG51" s="14"/>
      <c r="AH51" s="12"/>
      <c r="AI51" s="27"/>
      <c r="AJ51" s="18"/>
      <c r="AK51" s="18"/>
      <c r="AL51" s="18"/>
      <c r="AM51" s="18"/>
      <c r="AN51" s="18"/>
      <c r="AO51" s="18"/>
      <c r="AP51" s="18"/>
      <c r="AQ51" s="18"/>
      <c r="AR51" s="40"/>
      <c r="AS51" s="40"/>
    </row>
    <row r="52" spans="1:45" ht="15.75">
      <c r="A52" s="8"/>
      <c r="B52" s="8"/>
      <c r="C52" s="8"/>
      <c r="D52" s="8"/>
      <c r="E52" s="8"/>
      <c r="F52" s="8"/>
      <c r="G52" s="8"/>
      <c r="H52" s="27"/>
      <c r="I52" s="18"/>
      <c r="J52" s="18"/>
      <c r="K52" s="18"/>
      <c r="L52" s="18"/>
      <c r="M52" s="18"/>
      <c r="N52" s="18"/>
      <c r="O52" s="18"/>
      <c r="P52" s="18"/>
      <c r="Q52" s="40"/>
      <c r="R52" s="40"/>
      <c r="S52" s="4"/>
      <c r="T52" s="17"/>
      <c r="U52" s="18"/>
      <c r="V52" s="13"/>
      <c r="W52" s="13"/>
      <c r="X52" s="13"/>
      <c r="Y52" s="13"/>
      <c r="Z52" s="31"/>
      <c r="AA52" s="31"/>
      <c r="AB52" s="5"/>
      <c r="AC52" s="5"/>
      <c r="AD52" s="5"/>
      <c r="AE52" s="5"/>
      <c r="AF52" s="5"/>
      <c r="AG52" s="5"/>
      <c r="AH52" s="5"/>
      <c r="AI52" s="5"/>
      <c r="AJ52" s="18"/>
      <c r="AK52" s="18"/>
      <c r="AL52" s="18"/>
      <c r="AM52" s="18"/>
      <c r="AN52" s="18"/>
      <c r="AO52" s="18"/>
      <c r="AP52" s="18"/>
      <c r="AQ52" s="18"/>
      <c r="AR52" s="40"/>
      <c r="AS52" s="40"/>
    </row>
    <row r="53" spans="1:45" ht="15.75">
      <c r="A53" s="11"/>
      <c r="B53" s="11"/>
      <c r="C53" s="11"/>
      <c r="D53" s="11"/>
      <c r="E53" s="11"/>
      <c r="F53" s="11"/>
      <c r="G53" s="11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4"/>
      <c r="S53" s="4"/>
      <c r="T53" s="4"/>
      <c r="U53" s="4"/>
      <c r="V53" s="4"/>
      <c r="W53" s="4"/>
      <c r="X53" s="4"/>
      <c r="Y53" s="4"/>
      <c r="Z53" s="32"/>
      <c r="AA53" s="32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34"/>
      <c r="AN53" s="34"/>
      <c r="AO53" s="34"/>
      <c r="AP53" s="34"/>
      <c r="AQ53" s="34"/>
      <c r="AR53" s="34"/>
      <c r="AS53" s="34"/>
    </row>
    <row r="54" spans="1:45" ht="15.75">
      <c r="A54" s="12"/>
      <c r="B54" s="12"/>
      <c r="C54" s="15"/>
      <c r="D54" s="14"/>
      <c r="E54" s="14"/>
      <c r="F54" s="14"/>
      <c r="G54" s="14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4"/>
      <c r="S54" s="4"/>
      <c r="T54" s="4"/>
      <c r="U54" s="4"/>
      <c r="V54" s="4"/>
      <c r="W54" s="4"/>
      <c r="X54" s="4"/>
      <c r="Y54" s="4"/>
      <c r="Z54" s="32"/>
      <c r="AA54" s="32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34"/>
      <c r="AN54" s="34"/>
      <c r="AO54" s="34"/>
      <c r="AP54" s="34"/>
      <c r="AQ54" s="34"/>
      <c r="AR54" s="34"/>
      <c r="AS54" s="34"/>
    </row>
    <row r="55" spans="1:45" ht="15.75">
      <c r="A55" s="12"/>
      <c r="B55" s="12"/>
      <c r="C55" s="15"/>
      <c r="D55" s="14"/>
      <c r="E55" s="14"/>
      <c r="F55" s="14"/>
      <c r="G55" s="1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4"/>
      <c r="S55" s="4"/>
      <c r="T55" s="4"/>
      <c r="U55" s="4"/>
      <c r="V55" s="4"/>
      <c r="W55" s="4"/>
      <c r="X55" s="4"/>
      <c r="Y55" s="4"/>
      <c r="Z55" s="32"/>
      <c r="AA55" s="32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34"/>
      <c r="AN55" s="34"/>
      <c r="AO55" s="34"/>
      <c r="AP55" s="34"/>
      <c r="AQ55" s="34"/>
      <c r="AR55" s="34"/>
      <c r="AS55" s="34"/>
    </row>
    <row r="56" spans="1:45" ht="15.75">
      <c r="A56" s="12"/>
      <c r="B56" s="12"/>
      <c r="C56" s="15"/>
      <c r="D56" s="14"/>
      <c r="E56" s="14"/>
      <c r="F56" s="14"/>
      <c r="G56" s="16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4"/>
      <c r="S56" s="4"/>
      <c r="T56" s="4"/>
      <c r="U56" s="4"/>
      <c r="V56" s="4"/>
      <c r="W56" s="4"/>
      <c r="X56" s="4"/>
      <c r="Y56" s="4"/>
      <c r="Z56" s="32"/>
      <c r="AA56" s="32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34"/>
      <c r="AN56" s="34"/>
      <c r="AO56" s="34"/>
      <c r="AP56" s="34"/>
      <c r="AQ56" s="34"/>
      <c r="AR56" s="34"/>
      <c r="AS56" s="34"/>
    </row>
    <row r="57" spans="1:45" ht="15.75">
      <c r="A57" s="12"/>
      <c r="B57" s="12"/>
      <c r="C57" s="15"/>
      <c r="D57" s="14"/>
      <c r="E57" s="14"/>
      <c r="F57" s="14"/>
      <c r="G57" s="16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4"/>
      <c r="S57" s="4"/>
      <c r="T57" s="4"/>
      <c r="U57" s="4"/>
      <c r="V57" s="4"/>
      <c r="W57" s="4"/>
      <c r="X57" s="4"/>
      <c r="Y57" s="4"/>
      <c r="Z57" s="32"/>
      <c r="AA57" s="32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34"/>
      <c r="AN57" s="34"/>
      <c r="AO57" s="34"/>
      <c r="AP57" s="34"/>
      <c r="AQ57" s="34"/>
      <c r="AR57" s="34"/>
      <c r="AS57" s="34"/>
    </row>
    <row r="58" spans="1:45" ht="15.75">
      <c r="A58" s="12"/>
      <c r="B58" s="12"/>
      <c r="C58" s="15"/>
      <c r="D58" s="14"/>
      <c r="E58" s="14"/>
      <c r="F58" s="14"/>
      <c r="G58" s="16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4"/>
      <c r="S58" s="4"/>
      <c r="T58" s="4"/>
      <c r="U58" s="4"/>
      <c r="V58" s="4"/>
      <c r="W58" s="4"/>
      <c r="X58" s="4"/>
      <c r="Y58" s="4"/>
      <c r="Z58" s="32"/>
      <c r="AA58" s="32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34"/>
      <c r="AN58" s="34"/>
      <c r="AO58" s="34"/>
      <c r="AP58" s="34"/>
      <c r="AQ58" s="34"/>
      <c r="AR58" s="34"/>
      <c r="AS58" s="34"/>
    </row>
    <row r="59" spans="1:45" ht="15.75">
      <c r="A59" s="12"/>
      <c r="B59" s="12"/>
      <c r="C59" s="15"/>
      <c r="D59" s="14"/>
      <c r="E59" s="14"/>
      <c r="F59" s="14"/>
      <c r="G59" s="16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4"/>
      <c r="S59" s="4"/>
      <c r="T59" s="4"/>
      <c r="U59" s="4"/>
      <c r="V59" s="4"/>
      <c r="W59" s="4"/>
      <c r="X59" s="4"/>
      <c r="Y59" s="4"/>
      <c r="Z59" s="32"/>
      <c r="AA59" s="32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34"/>
      <c r="AN59" s="34"/>
      <c r="AO59" s="34"/>
      <c r="AP59" s="34"/>
      <c r="AQ59" s="34"/>
      <c r="AR59" s="34"/>
      <c r="AS59" s="34"/>
    </row>
    <row r="60" spans="1:45" ht="15.75">
      <c r="A60" s="12"/>
      <c r="B60" s="12"/>
      <c r="C60" s="15"/>
      <c r="D60" s="14"/>
      <c r="E60" s="14"/>
      <c r="F60" s="14"/>
      <c r="G60" s="16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4"/>
      <c r="S60" s="4"/>
      <c r="T60" s="4"/>
      <c r="U60" s="4"/>
      <c r="V60" s="4"/>
      <c r="W60" s="4"/>
      <c r="X60" s="4"/>
      <c r="Y60" s="4"/>
      <c r="Z60" s="32"/>
      <c r="AA60" s="32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34"/>
      <c r="AN60" s="34"/>
      <c r="AO60" s="34"/>
      <c r="AP60" s="34"/>
      <c r="AQ60" s="34"/>
      <c r="AR60" s="34"/>
      <c r="AS60" s="34"/>
    </row>
    <row r="61" spans="1:45" ht="15.75">
      <c r="A61" s="12"/>
      <c r="B61" s="12"/>
      <c r="C61" s="15"/>
      <c r="D61" s="14"/>
      <c r="E61" s="14"/>
      <c r="F61" s="14"/>
      <c r="G61" s="16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4"/>
      <c r="S61" s="4"/>
      <c r="T61" s="4"/>
      <c r="U61" s="4"/>
      <c r="V61" s="4"/>
      <c r="W61" s="4"/>
      <c r="X61" s="4"/>
      <c r="Y61" s="4"/>
      <c r="Z61" s="32"/>
      <c r="AA61" s="32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34"/>
      <c r="AN61" s="34"/>
      <c r="AO61" s="34"/>
      <c r="AP61" s="34"/>
      <c r="AQ61" s="34"/>
      <c r="AR61" s="34"/>
      <c r="AS61" s="34"/>
    </row>
    <row r="62" spans="1:45" ht="15.75">
      <c r="A62" s="12"/>
      <c r="B62" s="12"/>
      <c r="C62" s="15"/>
      <c r="D62" s="14"/>
      <c r="E62" s="14"/>
      <c r="F62" s="14"/>
      <c r="G62" s="16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4"/>
      <c r="S62" s="4"/>
      <c r="T62" s="4"/>
      <c r="U62" s="4"/>
      <c r="V62" s="4"/>
      <c r="W62" s="4"/>
      <c r="X62" s="4"/>
      <c r="Y62" s="4"/>
      <c r="Z62" s="32"/>
      <c r="AA62" s="32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34"/>
      <c r="AN62" s="34"/>
      <c r="AO62" s="34"/>
      <c r="AP62" s="34"/>
      <c r="AQ62" s="34"/>
      <c r="AR62" s="34"/>
      <c r="AS62" s="34"/>
    </row>
    <row r="63" spans="1:45" ht="15.75">
      <c r="A63" s="12"/>
      <c r="B63" s="12"/>
      <c r="C63" s="15"/>
      <c r="D63" s="14"/>
      <c r="E63" s="15"/>
      <c r="F63" s="14"/>
      <c r="G63" s="16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4"/>
      <c r="S63" s="4"/>
      <c r="T63" s="4"/>
      <c r="U63" s="4"/>
      <c r="V63" s="4"/>
      <c r="W63" s="4"/>
      <c r="X63" s="4"/>
      <c r="Y63" s="4"/>
      <c r="Z63" s="32"/>
      <c r="AA63" s="32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34"/>
      <c r="AN63" s="34"/>
      <c r="AO63" s="34"/>
      <c r="AP63" s="34"/>
      <c r="AQ63" s="34"/>
      <c r="AR63" s="34"/>
      <c r="AS63" s="34"/>
    </row>
    <row r="64" spans="1:45" ht="15.75">
      <c r="A64" s="12"/>
      <c r="B64" s="12"/>
      <c r="C64" s="15"/>
      <c r="D64" s="14"/>
      <c r="E64" s="15"/>
      <c r="F64" s="14"/>
      <c r="G64" s="16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4"/>
      <c r="S64" s="4"/>
      <c r="T64" s="4"/>
      <c r="U64" s="4"/>
      <c r="V64" s="4"/>
      <c r="W64" s="4"/>
      <c r="X64" s="4"/>
      <c r="Y64" s="4"/>
      <c r="Z64" s="32"/>
      <c r="AA64" s="32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34"/>
      <c r="AN64" s="34"/>
      <c r="AO64" s="34"/>
      <c r="AP64" s="34"/>
      <c r="AQ64" s="34"/>
      <c r="AR64" s="34"/>
      <c r="AS64" s="34"/>
    </row>
    <row r="65" spans="1:45" ht="15.75">
      <c r="A65" s="12"/>
      <c r="B65" s="12"/>
      <c r="C65" s="15"/>
      <c r="D65" s="14"/>
      <c r="E65" s="15"/>
      <c r="F65" s="14"/>
      <c r="G65" s="16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4"/>
      <c r="S65" s="4"/>
      <c r="T65" s="4"/>
      <c r="U65" s="4"/>
      <c r="V65" s="4"/>
      <c r="W65" s="4"/>
      <c r="X65" s="4"/>
      <c r="Y65" s="4"/>
      <c r="Z65" s="32"/>
      <c r="AA65" s="32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34"/>
      <c r="AN65" s="34"/>
      <c r="AO65" s="34"/>
      <c r="AP65" s="34"/>
      <c r="AQ65" s="34"/>
      <c r="AR65" s="34"/>
      <c r="AS65" s="34"/>
    </row>
    <row r="66" spans="1:45" ht="15.75">
      <c r="A66" s="12"/>
      <c r="B66" s="12"/>
      <c r="C66" s="15"/>
      <c r="D66" s="14"/>
      <c r="E66" s="14"/>
      <c r="F66" s="14"/>
      <c r="G66" s="16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4"/>
      <c r="S66" s="4"/>
      <c r="T66" s="4"/>
      <c r="U66" s="4"/>
      <c r="V66" s="4"/>
      <c r="W66" s="4"/>
      <c r="X66" s="4"/>
      <c r="Y66" s="4"/>
      <c r="Z66" s="32"/>
      <c r="AA66" s="32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34"/>
      <c r="AN66" s="34"/>
      <c r="AO66" s="34"/>
      <c r="AP66" s="34"/>
      <c r="AQ66" s="34"/>
      <c r="AR66" s="34"/>
      <c r="AS66" s="34"/>
    </row>
    <row r="67" spans="1:29" ht="15.75">
      <c r="A67" s="12"/>
      <c r="B67" s="12"/>
      <c r="C67" s="15"/>
      <c r="D67" s="14"/>
      <c r="E67" s="14"/>
      <c r="F67" s="14"/>
      <c r="G67" s="16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4"/>
      <c r="S67" s="4"/>
      <c r="T67" s="4"/>
      <c r="U67" s="4"/>
      <c r="V67" s="4"/>
      <c r="W67" s="4"/>
      <c r="X67" s="4"/>
      <c r="Y67" s="4"/>
      <c r="Z67" s="32"/>
      <c r="AA67" s="32"/>
      <c r="AB67" s="13"/>
      <c r="AC67" s="13"/>
    </row>
    <row r="68" spans="1:29" ht="15.75">
      <c r="A68" s="12"/>
      <c r="B68" s="12"/>
      <c r="C68" s="15"/>
      <c r="D68" s="14"/>
      <c r="E68" s="14"/>
      <c r="F68" s="14"/>
      <c r="G68" s="16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4"/>
      <c r="S68" s="4"/>
      <c r="T68" s="4"/>
      <c r="U68" s="4"/>
      <c r="V68" s="4"/>
      <c r="W68" s="4"/>
      <c r="X68" s="4"/>
      <c r="Y68" s="4"/>
      <c r="Z68" s="32"/>
      <c r="AA68" s="32"/>
      <c r="AB68" s="13"/>
      <c r="AC68" s="13"/>
    </row>
    <row r="69" spans="1:29" ht="15.75">
      <c r="A69" s="12"/>
      <c r="B69" s="12"/>
      <c r="C69" s="14"/>
      <c r="D69" s="14"/>
      <c r="E69" s="14"/>
      <c r="F69" s="14"/>
      <c r="G69" s="16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4"/>
      <c r="S69" s="4"/>
      <c r="T69" s="4"/>
      <c r="U69" s="4"/>
      <c r="V69" s="4"/>
      <c r="W69" s="4"/>
      <c r="X69" s="4"/>
      <c r="Y69" s="4"/>
      <c r="Z69" s="32"/>
      <c r="AA69" s="32"/>
      <c r="AB69" s="13"/>
      <c r="AC69" s="13"/>
    </row>
    <row r="70" spans="1:29" ht="15.75">
      <c r="A70" s="12"/>
      <c r="B70" s="12"/>
      <c r="C70" s="14"/>
      <c r="D70" s="14"/>
      <c r="E70" s="14"/>
      <c r="F70" s="14"/>
      <c r="G70" s="16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4"/>
      <c r="S70" s="4"/>
      <c r="T70" s="4"/>
      <c r="U70" s="4"/>
      <c r="V70" s="4"/>
      <c r="W70" s="4"/>
      <c r="X70" s="4"/>
      <c r="Y70" s="4"/>
      <c r="Z70" s="32"/>
      <c r="AA70" s="32"/>
      <c r="AB70" s="13"/>
      <c r="AC70" s="13"/>
    </row>
    <row r="71" spans="1:27" ht="15.75">
      <c r="A71" s="12"/>
      <c r="B71" s="12"/>
      <c r="C71" s="14"/>
      <c r="D71" s="14"/>
      <c r="E71" s="14"/>
      <c r="F71" s="14"/>
      <c r="G71" s="16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4"/>
      <c r="S71" s="4"/>
      <c r="T71" s="4"/>
      <c r="U71" s="4"/>
      <c r="V71" s="4"/>
      <c r="W71" s="4"/>
      <c r="X71" s="4"/>
      <c r="Y71" s="4"/>
      <c r="Z71" s="32"/>
      <c r="AA71" s="32"/>
    </row>
    <row r="72" spans="1:27" ht="15.75">
      <c r="A72" s="12"/>
      <c r="B72" s="12"/>
      <c r="C72" s="15"/>
      <c r="D72" s="14"/>
      <c r="E72" s="14"/>
      <c r="F72" s="14"/>
      <c r="G72" s="16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4"/>
      <c r="S72" s="4"/>
      <c r="T72" s="4"/>
      <c r="U72" s="4"/>
      <c r="V72" s="4"/>
      <c r="W72" s="4"/>
      <c r="X72" s="4"/>
      <c r="Y72" s="4"/>
      <c r="Z72" s="32"/>
      <c r="AA72" s="32"/>
    </row>
    <row r="73" spans="1:27" ht="15.75">
      <c r="A73" s="12"/>
      <c r="B73" s="12"/>
      <c r="C73" s="15"/>
      <c r="D73" s="14"/>
      <c r="E73" s="14"/>
      <c r="F73" s="14"/>
      <c r="G73" s="16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4"/>
      <c r="S73" s="4"/>
      <c r="T73" s="4"/>
      <c r="U73" s="4"/>
      <c r="V73" s="4"/>
      <c r="W73" s="4"/>
      <c r="X73" s="4"/>
      <c r="Y73" s="4"/>
      <c r="Z73" s="32"/>
      <c r="AA73" s="32"/>
    </row>
    <row r="74" spans="1:27" ht="15.75">
      <c r="A74" s="12"/>
      <c r="B74" s="12"/>
      <c r="C74" s="15"/>
      <c r="D74" s="14"/>
      <c r="E74" s="14"/>
      <c r="F74" s="14"/>
      <c r="G74" s="16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4"/>
      <c r="S74" s="4"/>
      <c r="T74" s="4"/>
      <c r="U74" s="4"/>
      <c r="V74" s="4"/>
      <c r="W74" s="4"/>
      <c r="X74" s="4"/>
      <c r="Y74" s="4"/>
      <c r="Z74" s="32"/>
      <c r="AA74" s="32"/>
    </row>
    <row r="75" spans="1:27" ht="15.75">
      <c r="A75" s="12"/>
      <c r="B75" s="12"/>
      <c r="C75" s="15"/>
      <c r="D75" s="14"/>
      <c r="E75" s="14"/>
      <c r="F75" s="14"/>
      <c r="G75" s="16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4"/>
      <c r="S75" s="4"/>
      <c r="T75" s="4"/>
      <c r="U75" s="4"/>
      <c r="V75" s="4"/>
      <c r="W75" s="4"/>
      <c r="X75" s="4"/>
      <c r="Y75" s="4"/>
      <c r="Z75" s="32"/>
      <c r="AA75" s="32"/>
    </row>
    <row r="76" spans="1:27" ht="15.75">
      <c r="A76" s="12"/>
      <c r="B76" s="12"/>
      <c r="C76" s="15"/>
      <c r="D76" s="14"/>
      <c r="E76" s="14"/>
      <c r="F76" s="14"/>
      <c r="G76" s="16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4"/>
      <c r="S76" s="4"/>
      <c r="T76" s="4"/>
      <c r="U76" s="4"/>
      <c r="V76" s="4"/>
      <c r="W76" s="4"/>
      <c r="X76" s="4"/>
      <c r="Y76" s="4"/>
      <c r="Z76" s="32"/>
      <c r="AA76" s="32"/>
    </row>
    <row r="77" spans="1:27" ht="15.75">
      <c r="A77" s="12"/>
      <c r="B77" s="12"/>
      <c r="C77" s="15"/>
      <c r="D77" s="14"/>
      <c r="E77" s="14"/>
      <c r="F77" s="14"/>
      <c r="G77" s="16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4"/>
      <c r="S77" s="4"/>
      <c r="T77" s="4"/>
      <c r="U77" s="4"/>
      <c r="V77" s="4"/>
      <c r="W77" s="4"/>
      <c r="X77" s="4"/>
      <c r="Y77" s="4"/>
      <c r="Z77" s="32"/>
      <c r="AA77" s="32"/>
    </row>
    <row r="78" spans="1:27" ht="15.75">
      <c r="A78" s="12"/>
      <c r="B78" s="12"/>
      <c r="C78" s="15"/>
      <c r="D78" s="14"/>
      <c r="E78" s="14"/>
      <c r="F78" s="14"/>
      <c r="G78" s="16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4"/>
      <c r="S78" s="4"/>
      <c r="T78" s="4"/>
      <c r="U78" s="4"/>
      <c r="V78" s="4"/>
      <c r="W78" s="4"/>
      <c r="X78" s="4"/>
      <c r="Y78" s="4"/>
      <c r="Z78" s="32"/>
      <c r="AA78" s="32"/>
    </row>
    <row r="79" spans="1:27" ht="15.75">
      <c r="A79" s="12"/>
      <c r="B79" s="12"/>
      <c r="C79" s="15"/>
      <c r="D79" s="14"/>
      <c r="E79" s="14"/>
      <c r="F79" s="14"/>
      <c r="G79" s="16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4"/>
      <c r="S79" s="4"/>
      <c r="T79" s="4"/>
      <c r="U79" s="4"/>
      <c r="V79" s="4"/>
      <c r="W79" s="4"/>
      <c r="X79" s="4"/>
      <c r="Y79" s="4"/>
      <c r="Z79" s="32"/>
      <c r="AA79" s="32"/>
    </row>
    <row r="80" spans="1:27" ht="15.75">
      <c r="A80" s="12"/>
      <c r="B80" s="12"/>
      <c r="C80" s="15"/>
      <c r="D80" s="14"/>
      <c r="E80" s="14"/>
      <c r="F80" s="14"/>
      <c r="G80" s="16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4"/>
      <c r="S80" s="4"/>
      <c r="T80" s="4"/>
      <c r="U80" s="4"/>
      <c r="V80" s="4"/>
      <c r="W80" s="4"/>
      <c r="X80" s="4"/>
      <c r="Y80" s="4"/>
      <c r="Z80" s="32"/>
      <c r="AA80" s="32"/>
    </row>
    <row r="81" spans="1:27" ht="15.75">
      <c r="A81" s="12"/>
      <c r="B81" s="12"/>
      <c r="C81" s="15"/>
      <c r="D81" s="14"/>
      <c r="E81" s="15"/>
      <c r="F81" s="14"/>
      <c r="G81" s="16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4"/>
      <c r="S81" s="4"/>
      <c r="T81" s="4"/>
      <c r="U81" s="4"/>
      <c r="V81" s="4"/>
      <c r="W81" s="4"/>
      <c r="X81" s="4"/>
      <c r="Y81" s="4"/>
      <c r="Z81" s="32"/>
      <c r="AA81" s="32"/>
    </row>
    <row r="82" spans="1:27" ht="15.75">
      <c r="A82" s="12"/>
      <c r="B82" s="12"/>
      <c r="C82" s="15"/>
      <c r="D82" s="14"/>
      <c r="E82" s="15"/>
      <c r="F82" s="14"/>
      <c r="G82" s="16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4"/>
      <c r="S82" s="4"/>
      <c r="T82" s="4"/>
      <c r="U82" s="4"/>
      <c r="V82" s="4"/>
      <c r="W82" s="4"/>
      <c r="X82" s="4"/>
      <c r="Y82" s="4"/>
      <c r="Z82" s="32"/>
      <c r="AA82" s="32"/>
    </row>
    <row r="83" spans="1:27" ht="15.75">
      <c r="A83" s="12"/>
      <c r="B83" s="12"/>
      <c r="C83" s="15"/>
      <c r="D83" s="14"/>
      <c r="E83" s="15"/>
      <c r="F83" s="14"/>
      <c r="G83" s="16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4"/>
      <c r="S83" s="4"/>
      <c r="T83" s="4"/>
      <c r="U83" s="4"/>
      <c r="V83" s="4"/>
      <c r="W83" s="4"/>
      <c r="X83" s="4"/>
      <c r="Y83" s="4"/>
      <c r="Z83" s="32"/>
      <c r="AA83" s="32"/>
    </row>
    <row r="84" spans="1:27" ht="15.75">
      <c r="A84" s="12"/>
      <c r="B84" s="12"/>
      <c r="C84" s="15"/>
      <c r="D84" s="14"/>
      <c r="E84" s="14"/>
      <c r="F84" s="14"/>
      <c r="G84" s="16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4"/>
      <c r="S84" s="4"/>
      <c r="T84" s="4"/>
      <c r="U84" s="4"/>
      <c r="V84" s="4"/>
      <c r="W84" s="4"/>
      <c r="X84" s="4"/>
      <c r="Y84" s="4"/>
      <c r="Z84" s="32"/>
      <c r="AA84" s="32"/>
    </row>
    <row r="85" spans="1:27" ht="15.75">
      <c r="A85" s="12"/>
      <c r="B85" s="12"/>
      <c r="C85" s="15"/>
      <c r="D85" s="14"/>
      <c r="E85" s="14"/>
      <c r="F85" s="14"/>
      <c r="G85" s="16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4"/>
      <c r="S85" s="4"/>
      <c r="T85" s="4"/>
      <c r="U85" s="4"/>
      <c r="V85" s="4"/>
      <c r="W85" s="4"/>
      <c r="X85" s="4"/>
      <c r="Y85" s="4"/>
      <c r="Z85" s="32"/>
      <c r="AA85" s="32"/>
    </row>
    <row r="86" spans="1:27" ht="15.75">
      <c r="A86" s="12"/>
      <c r="B86" s="12"/>
      <c r="C86" s="15"/>
      <c r="D86" s="14"/>
      <c r="E86" s="14"/>
      <c r="F86" s="14"/>
      <c r="G86" s="16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4"/>
      <c r="S86" s="4"/>
      <c r="T86" s="4"/>
      <c r="U86" s="4"/>
      <c r="V86" s="4"/>
      <c r="W86" s="4"/>
      <c r="X86" s="4"/>
      <c r="Y86" s="4"/>
      <c r="Z86" s="32"/>
      <c r="AA86" s="32"/>
    </row>
    <row r="87" spans="1:27" ht="15.75">
      <c r="A87" s="12"/>
      <c r="B87" s="12"/>
      <c r="C87" s="14"/>
      <c r="D87" s="14"/>
      <c r="E87" s="14"/>
      <c r="F87" s="14"/>
      <c r="G87" s="16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4"/>
      <c r="S87" s="4"/>
      <c r="T87" s="4"/>
      <c r="U87" s="4"/>
      <c r="V87" s="4"/>
      <c r="W87" s="4"/>
      <c r="X87" s="4"/>
      <c r="Y87" s="4"/>
      <c r="Z87" s="32"/>
      <c r="AA87" s="32"/>
    </row>
    <row r="88" spans="1:27" ht="15.75">
      <c r="A88" s="12"/>
      <c r="B88" s="12"/>
      <c r="C88" s="14"/>
      <c r="D88" s="14"/>
      <c r="E88" s="14"/>
      <c r="F88" s="14"/>
      <c r="G88" s="16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4"/>
      <c r="S88" s="4"/>
      <c r="T88" s="4"/>
      <c r="U88" s="4"/>
      <c r="V88" s="4"/>
      <c r="W88" s="4"/>
      <c r="X88" s="4"/>
      <c r="Y88" s="4"/>
      <c r="Z88" s="32"/>
      <c r="AA88" s="32"/>
    </row>
    <row r="89" spans="1:27" ht="15.75">
      <c r="A89" s="12"/>
      <c r="B89" s="12"/>
      <c r="C89" s="14"/>
      <c r="D89" s="14"/>
      <c r="E89" s="14"/>
      <c r="F89" s="14"/>
      <c r="G89" s="16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4"/>
      <c r="S89" s="4"/>
      <c r="T89" s="4"/>
      <c r="U89" s="4"/>
      <c r="V89" s="4"/>
      <c r="W89" s="4"/>
      <c r="X89" s="4"/>
      <c r="Y89" s="4"/>
      <c r="Z89" s="32"/>
      <c r="AA89" s="32"/>
    </row>
    <row r="90" spans="1:27" ht="15.75">
      <c r="A90" s="12"/>
      <c r="B90" s="12"/>
      <c r="C90" s="15"/>
      <c r="D90" s="14"/>
      <c r="E90" s="14"/>
      <c r="F90" s="14"/>
      <c r="G90" s="16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4"/>
      <c r="S90" s="4"/>
      <c r="T90" s="4"/>
      <c r="U90" s="4"/>
      <c r="V90" s="4"/>
      <c r="W90" s="4"/>
      <c r="X90" s="4"/>
      <c r="Y90" s="4"/>
      <c r="Z90" s="32"/>
      <c r="AA90" s="32"/>
    </row>
    <row r="91" spans="1:27" ht="15.75">
      <c r="A91" s="12"/>
      <c r="B91" s="12"/>
      <c r="C91" s="15"/>
      <c r="D91" s="14"/>
      <c r="E91" s="14"/>
      <c r="F91" s="14"/>
      <c r="G91" s="16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4"/>
      <c r="S91" s="4"/>
      <c r="T91" s="4"/>
      <c r="U91" s="4"/>
      <c r="V91" s="4"/>
      <c r="W91" s="4"/>
      <c r="X91" s="4"/>
      <c r="Y91" s="4"/>
      <c r="Z91" s="32"/>
      <c r="AA91" s="32"/>
    </row>
    <row r="92" spans="1:27" ht="15.75">
      <c r="A92" s="12"/>
      <c r="B92" s="12"/>
      <c r="C92" s="15"/>
      <c r="D92" s="14"/>
      <c r="E92" s="14"/>
      <c r="F92" s="14"/>
      <c r="G92" s="16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4"/>
      <c r="S92" s="4"/>
      <c r="T92" s="4"/>
      <c r="U92" s="4"/>
      <c r="V92" s="4"/>
      <c r="W92" s="4"/>
      <c r="X92" s="4"/>
      <c r="Y92" s="4"/>
      <c r="Z92" s="32"/>
      <c r="AA92" s="32"/>
    </row>
    <row r="93" spans="1:27" ht="15.75">
      <c r="A93" s="12"/>
      <c r="B93" s="12"/>
      <c r="C93" s="15"/>
      <c r="D93" s="14"/>
      <c r="E93" s="14"/>
      <c r="F93" s="14"/>
      <c r="G93" s="16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4"/>
      <c r="S93" s="4"/>
      <c r="T93" s="4"/>
      <c r="U93" s="4"/>
      <c r="V93" s="4"/>
      <c r="W93" s="4"/>
      <c r="X93" s="4"/>
      <c r="Y93" s="4"/>
      <c r="Z93" s="32"/>
      <c r="AA93" s="32"/>
    </row>
    <row r="94" spans="1:27" ht="15.75">
      <c r="A94" s="4"/>
      <c r="B94" s="19"/>
      <c r="C94" s="20"/>
      <c r="D94" s="19"/>
      <c r="E94" s="4"/>
      <c r="F94" s="4"/>
      <c r="G94" s="4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4"/>
      <c r="S94" s="4"/>
      <c r="T94" s="4"/>
      <c r="U94" s="4"/>
      <c r="V94" s="4"/>
      <c r="W94" s="4"/>
      <c r="X94" s="4"/>
      <c r="Y94" s="4"/>
      <c r="Z94" s="32"/>
      <c r="AA94" s="32"/>
    </row>
    <row r="95" spans="1:27" ht="15.75">
      <c r="A95" s="4"/>
      <c r="B95" s="4"/>
      <c r="C95" s="4"/>
      <c r="D95" s="4"/>
      <c r="E95" s="4"/>
      <c r="F95" s="4"/>
      <c r="G95" s="4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4"/>
      <c r="S95" s="4"/>
      <c r="T95" s="4"/>
      <c r="U95" s="4"/>
      <c r="V95" s="4"/>
      <c r="W95" s="4"/>
      <c r="X95" s="4"/>
      <c r="Y95" s="4"/>
      <c r="Z95" s="32"/>
      <c r="AA95" s="32"/>
    </row>
    <row r="96" spans="1:28" ht="15.75">
      <c r="A96" s="4"/>
      <c r="B96" s="4"/>
      <c r="C96" s="4"/>
      <c r="D96" s="4"/>
      <c r="E96" s="4"/>
      <c r="F96" s="4"/>
      <c r="G96" s="4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4"/>
      <c r="S96" s="4"/>
      <c r="T96" s="4"/>
      <c r="U96" s="4"/>
      <c r="V96" s="4"/>
      <c r="W96" s="4"/>
      <c r="X96" s="4"/>
      <c r="Y96" s="4"/>
      <c r="Z96" s="32"/>
      <c r="AA96" s="32"/>
      <c r="AB96" s="13"/>
    </row>
    <row r="97" spans="1:27" ht="15.75">
      <c r="A97" s="4"/>
      <c r="B97" s="4"/>
      <c r="C97" s="4"/>
      <c r="D97" s="4"/>
      <c r="E97" s="4"/>
      <c r="F97" s="4"/>
      <c r="G97" s="4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4"/>
      <c r="S97" s="4"/>
      <c r="T97" s="4"/>
      <c r="U97" s="4"/>
      <c r="V97" s="4"/>
      <c r="W97" s="4"/>
      <c r="X97" s="4"/>
      <c r="Y97" s="4"/>
      <c r="Z97" s="32"/>
      <c r="AA97" s="32"/>
    </row>
    <row r="98" spans="1:27" ht="15.75">
      <c r="A98" s="4"/>
      <c r="B98" s="4"/>
      <c r="C98" s="4"/>
      <c r="D98" s="4"/>
      <c r="E98" s="4"/>
      <c r="F98" s="4"/>
      <c r="G98" s="4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4"/>
      <c r="S98" s="4"/>
      <c r="T98" s="4"/>
      <c r="U98" s="4"/>
      <c r="V98" s="4"/>
      <c r="W98" s="4"/>
      <c r="X98" s="4"/>
      <c r="Y98" s="4"/>
      <c r="Z98" s="32"/>
      <c r="AA98" s="32"/>
    </row>
    <row r="99" spans="1:27" ht="15" customHeight="1">
      <c r="A99" s="4"/>
      <c r="B99" s="4"/>
      <c r="C99" s="4"/>
      <c r="D99" s="4"/>
      <c r="E99" s="4"/>
      <c r="F99" s="4"/>
      <c r="G99" s="4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4"/>
      <c r="S99" s="4"/>
      <c r="T99" s="4"/>
      <c r="U99" s="4"/>
      <c r="V99" s="4"/>
      <c r="W99" s="4"/>
      <c r="X99" s="4"/>
      <c r="Y99" s="4"/>
      <c r="Z99" s="32"/>
      <c r="AA99" s="32"/>
    </row>
    <row r="100" spans="1:27" ht="14.25" customHeight="1">
      <c r="A100" s="4"/>
      <c r="B100" s="4"/>
      <c r="C100" s="4"/>
      <c r="D100" s="4"/>
      <c r="E100" s="4"/>
      <c r="F100" s="4"/>
      <c r="G100" s="4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4"/>
      <c r="S100" s="4"/>
      <c r="T100" s="4"/>
      <c r="U100" s="4"/>
      <c r="V100" s="4"/>
      <c r="W100" s="4"/>
      <c r="X100" s="4"/>
      <c r="Y100" s="4"/>
      <c r="Z100" s="32"/>
      <c r="AA100" s="32"/>
    </row>
    <row r="101" spans="1:27" ht="14.25" customHeight="1">
      <c r="A101" s="4"/>
      <c r="B101" s="4"/>
      <c r="C101" s="4"/>
      <c r="D101" s="4"/>
      <c r="E101" s="4"/>
      <c r="F101" s="4"/>
      <c r="G101" s="4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4"/>
      <c r="S101" s="4"/>
      <c r="T101" s="4"/>
      <c r="U101" s="4"/>
      <c r="V101" s="4"/>
      <c r="W101" s="4"/>
      <c r="X101" s="4"/>
      <c r="Y101" s="4"/>
      <c r="Z101" s="32"/>
      <c r="AA101" s="32"/>
    </row>
    <row r="102" spans="1:27" ht="15.75">
      <c r="A102" s="4"/>
      <c r="B102" s="4"/>
      <c r="C102" s="4"/>
      <c r="D102" s="4"/>
      <c r="E102" s="4"/>
      <c r="F102" s="4"/>
      <c r="G102" s="4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4"/>
      <c r="S102" s="4"/>
      <c r="T102" s="4"/>
      <c r="U102" s="4"/>
      <c r="V102" s="4"/>
      <c r="W102" s="4"/>
      <c r="X102" s="4"/>
      <c r="Y102" s="4"/>
      <c r="Z102" s="32"/>
      <c r="AA102" s="32"/>
    </row>
    <row r="103" spans="1:27" ht="14.25" customHeight="1">
      <c r="A103" s="4"/>
      <c r="B103" s="4"/>
      <c r="C103" s="4"/>
      <c r="D103" s="4"/>
      <c r="E103" s="4"/>
      <c r="F103" s="4"/>
      <c r="G103" s="4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4"/>
      <c r="S103" s="4"/>
      <c r="T103" s="4"/>
      <c r="U103" s="4"/>
      <c r="V103" s="4"/>
      <c r="W103" s="4"/>
      <c r="X103" s="4"/>
      <c r="Y103" s="4"/>
      <c r="Z103" s="32"/>
      <c r="AA103" s="32"/>
    </row>
  </sheetData>
  <mergeCells count="4">
    <mergeCell ref="AC3:AF3"/>
    <mergeCell ref="AJ3:AO3"/>
    <mergeCell ref="A3:B3"/>
    <mergeCell ref="C3:E3"/>
  </mergeCells>
  <printOptions/>
  <pageMargins left="0.68" right="0.54" top="0.63" bottom="0.68" header="0.5" footer="0.5"/>
  <pageSetup fitToHeight="1" fitToWidth="1" horizontalDpi="300" verticalDpi="300" orientation="portrait" paperSize="9" scale="90" r:id="rId1"/>
  <colBreaks count="1" manualBreakCount="1">
    <brk id="9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C2185"/>
  <sheetViews>
    <sheetView showGridLines="0" zoomScaleSheetLayoutView="100" workbookViewId="0" topLeftCell="A1">
      <pane ySplit="6" topLeftCell="BM7" activePane="bottomLeft" state="frozen"/>
      <selection pane="topLeft" activeCell="A1" sqref="A1"/>
      <selection pane="bottomLeft" activeCell="A7" sqref="A7:IV7"/>
    </sheetView>
  </sheetViews>
  <sheetFormatPr defaultColWidth="9.140625" defaultRowHeight="12.75"/>
  <cols>
    <col min="1" max="1" width="9.28125" style="59" customWidth="1"/>
    <col min="2" max="2" width="3.57421875" style="2" bestFit="1" customWidth="1"/>
    <col min="3" max="3" width="8.57421875" style="2" bestFit="1" customWidth="1"/>
    <col min="4" max="4" width="9.28125" style="2" customWidth="1"/>
    <col min="5" max="5" width="14.00390625" style="2" bestFit="1" customWidth="1"/>
    <col min="6" max="6" width="13.8515625" style="2" bestFit="1" customWidth="1"/>
    <col min="7" max="7" width="3.8515625" style="2" customWidth="1"/>
    <col min="8" max="8" width="4.421875" style="2" bestFit="1" customWidth="1"/>
    <col min="9" max="9" width="5.28125" style="2" bestFit="1" customWidth="1"/>
    <col min="10" max="10" width="7.421875" style="2" customWidth="1"/>
    <col min="11" max="11" width="4.140625" style="2" bestFit="1" customWidth="1"/>
    <col min="12" max="12" width="1.57421875" style="59" bestFit="1" customWidth="1"/>
    <col min="13" max="13" width="3.7109375" style="2" bestFit="1" customWidth="1"/>
    <col min="14" max="15" width="5.57421875" style="1" bestFit="1" customWidth="1"/>
    <col min="16" max="16" width="9.28125" style="1" customWidth="1"/>
    <col min="17" max="22" width="9.28125" style="1" hidden="1" customWidth="1"/>
    <col min="23" max="25" width="9.28125" style="35" hidden="1" customWidth="1"/>
    <col min="26" max="36" width="9.28125" style="1" hidden="1" customWidth="1"/>
    <col min="37" max="37" width="11.140625" style="1" hidden="1" customWidth="1"/>
    <col min="38" max="38" width="3.57421875" style="1" hidden="1" customWidth="1"/>
    <col min="39" max="39" width="13.140625" style="1" hidden="1" customWidth="1"/>
    <col min="40" max="41" width="3.57421875" style="1" hidden="1" customWidth="1"/>
    <col min="42" max="42" width="1.57421875" style="195" hidden="1" customWidth="1"/>
    <col min="43" max="43" width="3.57421875" style="1" hidden="1" customWidth="1"/>
    <col min="44" max="44" width="9.28125" style="1" hidden="1" customWidth="1"/>
    <col min="45" max="16384" width="9.28125" style="1" customWidth="1"/>
  </cols>
  <sheetData>
    <row r="2" spans="1:21" ht="15.75">
      <c r="A2" s="58"/>
      <c r="B2" s="22"/>
      <c r="C2" s="22"/>
      <c r="D2" s="22"/>
      <c r="E2" s="22"/>
      <c r="F2" s="22"/>
      <c r="G2" s="22"/>
      <c r="H2" s="22"/>
      <c r="I2" s="21"/>
      <c r="J2" s="9"/>
      <c r="K2" s="9"/>
      <c r="L2" s="193"/>
      <c r="M2" s="9"/>
      <c r="N2" s="9"/>
      <c r="O2" s="9"/>
      <c r="P2" s="9"/>
      <c r="Q2" s="9"/>
      <c r="R2" s="9"/>
      <c r="S2" s="33"/>
      <c r="T2" s="33"/>
      <c r="U2" s="34"/>
    </row>
    <row r="3" spans="1:42" ht="14.25">
      <c r="A3" s="200" t="s">
        <v>100</v>
      </c>
      <c r="B3" s="201"/>
      <c r="C3" s="202" t="s">
        <v>21</v>
      </c>
      <c r="D3" s="202"/>
      <c r="E3" s="202"/>
      <c r="F3" s="73">
        <f ca="1">NOW()</f>
        <v>40561.46792986111</v>
      </c>
      <c r="G3" s="59"/>
      <c r="H3" s="74" t="s">
        <v>4</v>
      </c>
      <c r="I3" s="75">
        <v>2</v>
      </c>
      <c r="J3" s="76" t="s">
        <v>13</v>
      </c>
      <c r="L3" s="59"/>
      <c r="P3" s="2"/>
      <c r="Q3" s="2"/>
      <c r="R3" s="2"/>
      <c r="T3" t="s">
        <v>90</v>
      </c>
      <c r="X3" s="77"/>
      <c r="AA3" s="77"/>
      <c r="AP3" s="59"/>
    </row>
    <row r="4" spans="1:42" ht="12.75">
      <c r="A4" s="78"/>
      <c r="H4" s="79"/>
      <c r="I4" s="59"/>
      <c r="J4" s="78"/>
      <c r="K4" s="78"/>
      <c r="L4" s="79"/>
      <c r="M4" s="78"/>
      <c r="N4" s="78"/>
      <c r="X4" s="77"/>
      <c r="AA4" s="77"/>
      <c r="AP4" s="59"/>
    </row>
    <row r="5" spans="8:42" ht="15" thickBot="1">
      <c r="H5" s="59"/>
      <c r="J5" s="55" t="s">
        <v>20</v>
      </c>
      <c r="K5" s="55" t="s">
        <v>64</v>
      </c>
      <c r="L5" s="55"/>
      <c r="M5" s="55"/>
      <c r="N5" s="55" t="s">
        <v>65</v>
      </c>
      <c r="O5" s="55" t="s">
        <v>70</v>
      </c>
      <c r="P5" s="80"/>
      <c r="Q5" s="80"/>
      <c r="R5" s="80"/>
      <c r="S5" s="80"/>
      <c r="T5" s="80"/>
      <c r="X5" s="77"/>
      <c r="AA5" s="77"/>
      <c r="AP5" s="59"/>
    </row>
    <row r="6" spans="1:43" ht="15" thickBot="1">
      <c r="A6" s="45" t="s">
        <v>9</v>
      </c>
      <c r="B6" s="46" t="s">
        <v>66</v>
      </c>
      <c r="C6" s="51" t="s">
        <v>26</v>
      </c>
      <c r="D6" s="51" t="s">
        <v>27</v>
      </c>
      <c r="E6" s="81" t="s">
        <v>80</v>
      </c>
      <c r="F6" s="81" t="s">
        <v>81</v>
      </c>
      <c r="G6" s="82"/>
      <c r="H6" s="83" t="s">
        <v>23</v>
      </c>
      <c r="I6" s="83" t="s">
        <v>24</v>
      </c>
      <c r="J6" s="46" t="s">
        <v>16</v>
      </c>
      <c r="K6" s="209" t="s">
        <v>72</v>
      </c>
      <c r="L6" s="210"/>
      <c r="M6" s="211"/>
      <c r="N6" s="187" t="s">
        <v>17</v>
      </c>
      <c r="O6" s="84" t="s">
        <v>71</v>
      </c>
      <c r="S6" t="s">
        <v>97</v>
      </c>
      <c r="T6" s="85" t="s">
        <v>33</v>
      </c>
      <c r="U6" s="86" t="s">
        <v>34</v>
      </c>
      <c r="V6" s="85" t="s">
        <v>35</v>
      </c>
      <c r="W6" s="87" t="s">
        <v>22</v>
      </c>
      <c r="X6" s="80"/>
      <c r="AB6" s="77"/>
      <c r="AE6" s="77"/>
      <c r="AK6" s="88" t="s">
        <v>38</v>
      </c>
      <c r="AL6" s="88"/>
      <c r="AM6" s="88" t="s">
        <v>39</v>
      </c>
      <c r="AN6" s="88"/>
      <c r="AO6" s="207" t="s">
        <v>58</v>
      </c>
      <c r="AP6" s="208"/>
      <c r="AQ6" s="208"/>
    </row>
    <row r="7" spans="1:43" ht="15">
      <c r="A7" s="48">
        <v>1</v>
      </c>
      <c r="B7" s="38">
        <f>IF(A7&lt;21,1,2)</f>
        <v>1</v>
      </c>
      <c r="C7" s="38">
        <v>5</v>
      </c>
      <c r="D7" s="38">
        <v>20</v>
      </c>
      <c r="E7" s="88" t="str">
        <f aca="true" t="shared" si="0" ref="E7:E50">AK7</f>
        <v>tijd in s</v>
      </c>
      <c r="F7" s="88" t="str">
        <f aca="true" t="shared" si="1" ref="F7:F50">AM7</f>
        <v>afstand in m</v>
      </c>
      <c r="G7" s="89"/>
      <c r="H7" s="90">
        <f aca="true" t="shared" si="2" ref="H7:H50">MIN(U7,V7)-N7</f>
        <v>840</v>
      </c>
      <c r="I7" s="90">
        <f aca="true" t="shared" si="3" ref="I7:I50">MIN(W7,T7)</f>
        <v>161.53846153846152</v>
      </c>
      <c r="J7" s="188">
        <f aca="true" t="shared" si="4" ref="J7:J50">AB7*D7/C7</f>
        <v>5.2</v>
      </c>
      <c r="K7" s="191" t="str">
        <f aca="true" t="shared" si="5" ref="K7:M12">AO7</f>
        <v>m</v>
      </c>
      <c r="L7" s="190" t="str">
        <f t="shared" si="5"/>
        <v>/</v>
      </c>
      <c r="M7" s="192" t="str">
        <f t="shared" si="5"/>
        <v>s</v>
      </c>
      <c r="N7" s="189">
        <f aca="true" t="shared" si="6" ref="N7:N50">AE7*D7</f>
        <v>160</v>
      </c>
      <c r="O7" s="93" t="str">
        <f>AN7</f>
        <v>m</v>
      </c>
      <c r="S7" s="185">
        <f>B7</f>
        <v>1</v>
      </c>
      <c r="T7" s="94">
        <f aca="true" t="shared" si="7" ref="T7:T49">C7*50</f>
        <v>250</v>
      </c>
      <c r="U7" s="95">
        <f aca="true" t="shared" si="8" ref="U7:U47">J7*T7+N7</f>
        <v>1460</v>
      </c>
      <c r="V7" s="96">
        <f aca="true" t="shared" si="9" ref="V7:V49">D7*50</f>
        <v>1000</v>
      </c>
      <c r="W7" s="97">
        <f aca="true" t="shared" si="10" ref="W7:W49">(V7-N7)/J7</f>
        <v>161.53846153846152</v>
      </c>
      <c r="X7" s="98"/>
      <c r="Y7" s="99" t="s">
        <v>31</v>
      </c>
      <c r="Z7" s="78" t="s">
        <v>15</v>
      </c>
      <c r="AA7" s="100" t="s">
        <v>28</v>
      </c>
      <c r="AB7" s="101">
        <v>1.3</v>
      </c>
      <c r="AC7" s="78" t="s">
        <v>29</v>
      </c>
      <c r="AD7" s="100" t="s">
        <v>30</v>
      </c>
      <c r="AE7" s="101">
        <v>8</v>
      </c>
      <c r="AJ7">
        <v>1</v>
      </c>
      <c r="AK7" s="88" t="s">
        <v>41</v>
      </c>
      <c r="AL7" s="88" t="s">
        <v>48</v>
      </c>
      <c r="AM7" s="88" t="s">
        <v>40</v>
      </c>
      <c r="AN7" s="142" t="s">
        <v>46</v>
      </c>
      <c r="AO7" s="186" t="str">
        <f>AN7</f>
        <v>m</v>
      </c>
      <c r="AP7" s="196" t="s">
        <v>101</v>
      </c>
      <c r="AQ7" s="132" t="str">
        <f>AL7</f>
        <v>s</v>
      </c>
    </row>
    <row r="8" spans="1:43" ht="15">
      <c r="A8" s="48">
        <v>2</v>
      </c>
      <c r="B8" s="38">
        <f aca="true" t="shared" si="11" ref="B8:B50">IF(A8&lt;21,1,2)</f>
        <v>1</v>
      </c>
      <c r="C8" s="38">
        <v>5</v>
      </c>
      <c r="D8" s="38">
        <v>50</v>
      </c>
      <c r="E8" s="88" t="str">
        <f t="shared" si="0"/>
        <v>tijd in h</v>
      </c>
      <c r="F8" s="88" t="str">
        <f t="shared" si="1"/>
        <v>temp. in °C</v>
      </c>
      <c r="G8" s="89"/>
      <c r="H8" s="90">
        <f t="shared" si="2"/>
        <v>2100</v>
      </c>
      <c r="I8" s="90">
        <f t="shared" si="3"/>
        <v>161.53846153846155</v>
      </c>
      <c r="J8" s="179">
        <f t="shared" si="4"/>
        <v>13</v>
      </c>
      <c r="K8" s="191" t="str">
        <f t="shared" si="5"/>
        <v>°C</v>
      </c>
      <c r="L8" s="190" t="str">
        <f t="shared" si="5"/>
        <v>/</v>
      </c>
      <c r="M8" s="192" t="str">
        <f t="shared" si="5"/>
        <v>h</v>
      </c>
      <c r="N8" s="92">
        <f t="shared" si="6"/>
        <v>400</v>
      </c>
      <c r="O8" s="93" t="str">
        <f aca="true" t="shared" si="12" ref="O8:O50">AN8</f>
        <v>°C</v>
      </c>
      <c r="S8" s="185">
        <f aca="true" t="shared" si="13" ref="S8:S26">B8</f>
        <v>1</v>
      </c>
      <c r="T8" s="102">
        <f t="shared" si="7"/>
        <v>250</v>
      </c>
      <c r="U8" s="95">
        <f t="shared" si="8"/>
        <v>3650</v>
      </c>
      <c r="V8" s="103">
        <f t="shared" si="9"/>
        <v>2500</v>
      </c>
      <c r="W8" s="104">
        <f t="shared" si="10"/>
        <v>161.53846153846155</v>
      </c>
      <c r="X8" s="98"/>
      <c r="AB8" s="77">
        <f>AB7</f>
        <v>1.3</v>
      </c>
      <c r="AE8" s="77">
        <f>AE7</f>
        <v>8</v>
      </c>
      <c r="AJ8">
        <v>2</v>
      </c>
      <c r="AK8" s="88" t="s">
        <v>45</v>
      </c>
      <c r="AL8" s="88" t="s">
        <v>49</v>
      </c>
      <c r="AM8" s="88" t="s">
        <v>55</v>
      </c>
      <c r="AN8" s="102" t="s">
        <v>47</v>
      </c>
      <c r="AO8" s="186" t="str">
        <f>AN8</f>
        <v>°C</v>
      </c>
      <c r="AP8" s="196" t="s">
        <v>101</v>
      </c>
      <c r="AQ8" s="132" t="str">
        <f>AL8</f>
        <v>h</v>
      </c>
    </row>
    <row r="9" spans="1:43" ht="15">
      <c r="A9" s="48">
        <v>3</v>
      </c>
      <c r="B9" s="38">
        <f t="shared" si="11"/>
        <v>1</v>
      </c>
      <c r="C9" s="38">
        <v>5</v>
      </c>
      <c r="D9" s="38">
        <v>100</v>
      </c>
      <c r="E9" s="88" t="str">
        <f t="shared" si="0"/>
        <v>lengte in cm</v>
      </c>
      <c r="F9" s="88" t="str">
        <f t="shared" si="1"/>
        <v>temp. in K</v>
      </c>
      <c r="G9" s="89"/>
      <c r="H9" s="90">
        <f t="shared" si="2"/>
        <v>4200</v>
      </c>
      <c r="I9" s="90">
        <f t="shared" si="3"/>
        <v>161.53846153846155</v>
      </c>
      <c r="J9" s="179">
        <f t="shared" si="4"/>
        <v>26</v>
      </c>
      <c r="K9" s="191" t="str">
        <f t="shared" si="5"/>
        <v>K</v>
      </c>
      <c r="L9" s="190" t="str">
        <f t="shared" si="5"/>
        <v>/</v>
      </c>
      <c r="M9" s="192" t="str">
        <f t="shared" si="5"/>
        <v>cm</v>
      </c>
      <c r="N9" s="92">
        <f t="shared" si="6"/>
        <v>800</v>
      </c>
      <c r="O9" s="93" t="str">
        <f t="shared" si="12"/>
        <v>K</v>
      </c>
      <c r="S9" s="185">
        <f t="shared" si="13"/>
        <v>1</v>
      </c>
      <c r="T9" s="102">
        <f t="shared" si="7"/>
        <v>250</v>
      </c>
      <c r="U9" s="95">
        <f t="shared" si="8"/>
        <v>7300</v>
      </c>
      <c r="V9" s="103">
        <f t="shared" si="9"/>
        <v>5000</v>
      </c>
      <c r="W9" s="104">
        <f t="shared" si="10"/>
        <v>161.53846153846155</v>
      </c>
      <c r="X9" s="98"/>
      <c r="AB9" s="77">
        <f aca="true" t="shared" si="14" ref="AB9:AB26">AB8</f>
        <v>1.3</v>
      </c>
      <c r="AE9" s="77">
        <f aca="true" t="shared" si="15" ref="AE9:AE26">AE8</f>
        <v>8</v>
      </c>
      <c r="AJ9">
        <v>3</v>
      </c>
      <c r="AK9" s="88" t="s">
        <v>43</v>
      </c>
      <c r="AL9" s="88" t="s">
        <v>50</v>
      </c>
      <c r="AM9" s="88" t="s">
        <v>56</v>
      </c>
      <c r="AN9" s="102" t="s">
        <v>57</v>
      </c>
      <c r="AO9" s="186" t="str">
        <f>AN9</f>
        <v>K</v>
      </c>
      <c r="AP9" s="196" t="s">
        <v>101</v>
      </c>
      <c r="AQ9" s="132" t="str">
        <f>AL9</f>
        <v>cm</v>
      </c>
    </row>
    <row r="10" spans="1:43" ht="15">
      <c r="A10" s="48">
        <v>4</v>
      </c>
      <c r="B10" s="38">
        <f t="shared" si="11"/>
        <v>1</v>
      </c>
      <c r="C10" s="38">
        <v>5</v>
      </c>
      <c r="D10" s="38">
        <v>10</v>
      </c>
      <c r="E10" s="88" t="str">
        <f t="shared" si="0"/>
        <v>tijd in h</v>
      </c>
      <c r="F10" s="88" t="str">
        <f t="shared" si="1"/>
        <v>hoogte in m</v>
      </c>
      <c r="G10" s="89"/>
      <c r="H10" s="90">
        <f t="shared" si="2"/>
        <v>420</v>
      </c>
      <c r="I10" s="90">
        <f t="shared" si="3"/>
        <v>161.53846153846152</v>
      </c>
      <c r="J10" s="91">
        <f t="shared" si="4"/>
        <v>2.6</v>
      </c>
      <c r="K10" s="191" t="str">
        <f t="shared" si="5"/>
        <v>m</v>
      </c>
      <c r="L10" s="190" t="str">
        <f t="shared" si="5"/>
        <v>/</v>
      </c>
      <c r="M10" s="192" t="str">
        <f t="shared" si="5"/>
        <v>h</v>
      </c>
      <c r="N10" s="92">
        <f t="shared" si="6"/>
        <v>80</v>
      </c>
      <c r="O10" s="93" t="str">
        <f t="shared" si="12"/>
        <v>m</v>
      </c>
      <c r="S10" s="185">
        <f t="shared" si="13"/>
        <v>1</v>
      </c>
      <c r="T10" s="102">
        <f t="shared" si="7"/>
        <v>250</v>
      </c>
      <c r="U10" s="95">
        <f t="shared" si="8"/>
        <v>730</v>
      </c>
      <c r="V10" s="103">
        <f t="shared" si="9"/>
        <v>500</v>
      </c>
      <c r="W10" s="104">
        <f t="shared" si="10"/>
        <v>161.53846153846152</v>
      </c>
      <c r="X10" s="98"/>
      <c r="AB10" s="77">
        <f t="shared" si="14"/>
        <v>1.3</v>
      </c>
      <c r="AE10" s="77">
        <f t="shared" si="15"/>
        <v>8</v>
      </c>
      <c r="AJ10">
        <v>4</v>
      </c>
      <c r="AK10" s="88" t="s">
        <v>45</v>
      </c>
      <c r="AL10" s="88" t="s">
        <v>49</v>
      </c>
      <c r="AM10" s="88" t="s">
        <v>44</v>
      </c>
      <c r="AN10" s="102" t="s">
        <v>46</v>
      </c>
      <c r="AO10" s="186" t="str">
        <f>AN10</f>
        <v>m</v>
      </c>
      <c r="AP10" s="196" t="s">
        <v>101</v>
      </c>
      <c r="AQ10" s="132" t="str">
        <f>AL10</f>
        <v>h</v>
      </c>
    </row>
    <row r="11" spans="1:43" ht="15">
      <c r="A11" s="48">
        <v>5</v>
      </c>
      <c r="B11" s="38">
        <f t="shared" si="11"/>
        <v>1</v>
      </c>
      <c r="C11" s="38">
        <v>10</v>
      </c>
      <c r="D11" s="38">
        <v>5</v>
      </c>
      <c r="E11" s="88" t="str">
        <f t="shared" si="0"/>
        <v>massa in kg</v>
      </c>
      <c r="F11" s="88" t="str">
        <f t="shared" si="1"/>
        <v>volume in  L </v>
      </c>
      <c r="G11" s="89"/>
      <c r="H11" s="90">
        <f t="shared" si="2"/>
        <v>210</v>
      </c>
      <c r="I11" s="90">
        <f t="shared" si="3"/>
        <v>323.07692307692304</v>
      </c>
      <c r="J11" s="116">
        <f t="shared" si="4"/>
        <v>0.65</v>
      </c>
      <c r="K11" s="191" t="str">
        <f t="shared" si="5"/>
        <v>L</v>
      </c>
      <c r="L11" s="190" t="str">
        <f t="shared" si="5"/>
        <v>/</v>
      </c>
      <c r="M11" s="192" t="str">
        <f t="shared" si="5"/>
        <v>kg</v>
      </c>
      <c r="N11" s="92">
        <f t="shared" si="6"/>
        <v>40</v>
      </c>
      <c r="O11" s="93" t="str">
        <f t="shared" si="12"/>
        <v>L</v>
      </c>
      <c r="S11" s="185">
        <f t="shared" si="13"/>
        <v>1</v>
      </c>
      <c r="T11" s="102">
        <f t="shared" si="7"/>
        <v>500</v>
      </c>
      <c r="U11" s="95">
        <f t="shared" si="8"/>
        <v>365</v>
      </c>
      <c r="V11" s="103">
        <f t="shared" si="9"/>
        <v>250</v>
      </c>
      <c r="W11" s="104">
        <f t="shared" si="10"/>
        <v>323.07692307692304</v>
      </c>
      <c r="X11" s="98"/>
      <c r="AB11" s="77">
        <f t="shared" si="14"/>
        <v>1.3</v>
      </c>
      <c r="AE11" s="77">
        <f t="shared" si="15"/>
        <v>8</v>
      </c>
      <c r="AJ11">
        <v>5</v>
      </c>
      <c r="AK11" s="88" t="s">
        <v>52</v>
      </c>
      <c r="AL11" s="88" t="s">
        <v>10</v>
      </c>
      <c r="AM11" s="88" t="s">
        <v>61</v>
      </c>
      <c r="AN11" s="105" t="s">
        <v>51</v>
      </c>
      <c r="AO11" s="186" t="str">
        <f aca="true" t="shared" si="16" ref="AO11:AO50">AN11</f>
        <v>L</v>
      </c>
      <c r="AP11" s="196" t="s">
        <v>101</v>
      </c>
      <c r="AQ11" s="132" t="str">
        <f aca="true" t="shared" si="17" ref="AQ11:AQ50">AL11</f>
        <v>kg</v>
      </c>
    </row>
    <row r="12" spans="1:43" ht="15">
      <c r="A12" s="48">
        <v>6</v>
      </c>
      <c r="B12" s="38">
        <f t="shared" si="11"/>
        <v>1</v>
      </c>
      <c r="C12" s="38">
        <v>10</v>
      </c>
      <c r="D12" s="38">
        <v>20</v>
      </c>
      <c r="E12" s="88" t="str">
        <f t="shared" si="0"/>
        <v>lengte in cm</v>
      </c>
      <c r="F12" s="88" t="str">
        <f t="shared" si="1"/>
        <v>kracht in N</v>
      </c>
      <c r="G12" s="89"/>
      <c r="H12" s="90">
        <f t="shared" si="2"/>
        <v>840</v>
      </c>
      <c r="I12" s="90">
        <f t="shared" si="3"/>
        <v>323.07692307692304</v>
      </c>
      <c r="J12" s="91">
        <f t="shared" si="4"/>
        <v>2.6</v>
      </c>
      <c r="K12" s="191" t="str">
        <f t="shared" si="5"/>
        <v>N</v>
      </c>
      <c r="L12" s="190" t="str">
        <f t="shared" si="5"/>
        <v>/</v>
      </c>
      <c r="M12" s="192" t="str">
        <f t="shared" si="5"/>
        <v>cm</v>
      </c>
      <c r="N12" s="92">
        <f t="shared" si="6"/>
        <v>160</v>
      </c>
      <c r="O12" s="93" t="str">
        <f t="shared" si="12"/>
        <v>N</v>
      </c>
      <c r="S12" s="185">
        <f t="shared" si="13"/>
        <v>1</v>
      </c>
      <c r="T12" s="102">
        <f t="shared" si="7"/>
        <v>500</v>
      </c>
      <c r="U12" s="95">
        <f t="shared" si="8"/>
        <v>1460</v>
      </c>
      <c r="V12" s="103">
        <f t="shared" si="9"/>
        <v>1000</v>
      </c>
      <c r="W12" s="104">
        <f t="shared" si="10"/>
        <v>323.07692307692304</v>
      </c>
      <c r="X12" s="98"/>
      <c r="AB12" s="77">
        <f t="shared" si="14"/>
        <v>1.3</v>
      </c>
      <c r="AE12" s="77">
        <f t="shared" si="15"/>
        <v>8</v>
      </c>
      <c r="AJ12">
        <v>6</v>
      </c>
      <c r="AK12" s="88" t="s">
        <v>43</v>
      </c>
      <c r="AL12" s="88" t="s">
        <v>50</v>
      </c>
      <c r="AM12" s="88" t="s">
        <v>53</v>
      </c>
      <c r="AN12" s="105" t="s">
        <v>54</v>
      </c>
      <c r="AO12" s="186" t="str">
        <f t="shared" si="16"/>
        <v>N</v>
      </c>
      <c r="AP12" s="196" t="s">
        <v>101</v>
      </c>
      <c r="AQ12" s="132" t="str">
        <f t="shared" si="17"/>
        <v>cm</v>
      </c>
    </row>
    <row r="13" spans="1:43" ht="15">
      <c r="A13" s="48">
        <v>7</v>
      </c>
      <c r="B13" s="38">
        <f t="shared" si="11"/>
        <v>1</v>
      </c>
      <c r="C13" s="38">
        <v>10</v>
      </c>
      <c r="D13" s="38">
        <v>50</v>
      </c>
      <c r="E13" s="88" t="str">
        <f t="shared" si="0"/>
        <v>tijd in h</v>
      </c>
      <c r="F13" s="88" t="str">
        <f t="shared" si="1"/>
        <v>afstand in km</v>
      </c>
      <c r="G13" s="89"/>
      <c r="H13" s="90">
        <f t="shared" si="2"/>
        <v>2100</v>
      </c>
      <c r="I13" s="90">
        <f t="shared" si="3"/>
        <v>323.0769230769231</v>
      </c>
      <c r="J13" s="91">
        <f t="shared" si="4"/>
        <v>6.5</v>
      </c>
      <c r="K13" s="191" t="str">
        <f aca="true" t="shared" si="18" ref="K13:K50">AO13</f>
        <v>km</v>
      </c>
      <c r="L13" s="190" t="str">
        <f aca="true" t="shared" si="19" ref="L13:L50">AP13</f>
        <v>/</v>
      </c>
      <c r="M13" s="192" t="str">
        <f aca="true" t="shared" si="20" ref="M13:M50">AQ13</f>
        <v>h</v>
      </c>
      <c r="N13" s="92">
        <f t="shared" si="6"/>
        <v>400</v>
      </c>
      <c r="O13" s="93" t="str">
        <f t="shared" si="12"/>
        <v>km</v>
      </c>
      <c r="S13" s="185">
        <f t="shared" si="13"/>
        <v>1</v>
      </c>
      <c r="T13" s="102">
        <f t="shared" si="7"/>
        <v>500</v>
      </c>
      <c r="U13" s="95">
        <f t="shared" si="8"/>
        <v>3650</v>
      </c>
      <c r="V13" s="103">
        <f t="shared" si="9"/>
        <v>2500</v>
      </c>
      <c r="W13" s="104">
        <f t="shared" si="10"/>
        <v>323.0769230769231</v>
      </c>
      <c r="X13" s="98"/>
      <c r="AB13" s="77">
        <f t="shared" si="14"/>
        <v>1.3</v>
      </c>
      <c r="AE13" s="77">
        <f t="shared" si="15"/>
        <v>8</v>
      </c>
      <c r="AJ13">
        <v>7</v>
      </c>
      <c r="AK13" s="106" t="s">
        <v>45</v>
      </c>
      <c r="AL13" s="106" t="s">
        <v>49</v>
      </c>
      <c r="AM13" s="106" t="s">
        <v>59</v>
      </c>
      <c r="AN13" s="105" t="s">
        <v>60</v>
      </c>
      <c r="AO13" s="186" t="str">
        <f t="shared" si="16"/>
        <v>km</v>
      </c>
      <c r="AP13" s="196" t="s">
        <v>101</v>
      </c>
      <c r="AQ13" s="132" t="str">
        <f t="shared" si="17"/>
        <v>h</v>
      </c>
    </row>
    <row r="14" spans="1:43" ht="15">
      <c r="A14" s="48">
        <v>8</v>
      </c>
      <c r="B14" s="38">
        <f t="shared" si="11"/>
        <v>1</v>
      </c>
      <c r="C14" s="38">
        <v>10</v>
      </c>
      <c r="D14" s="38">
        <v>100</v>
      </c>
      <c r="E14" s="88" t="str">
        <f t="shared" si="0"/>
        <v>massa in g</v>
      </c>
      <c r="F14" s="88" t="str">
        <f t="shared" si="1"/>
        <v>volume  in mL </v>
      </c>
      <c r="G14" s="89"/>
      <c r="H14" s="90">
        <f t="shared" si="2"/>
        <v>4200</v>
      </c>
      <c r="I14" s="90">
        <f t="shared" si="3"/>
        <v>323.0769230769231</v>
      </c>
      <c r="J14" s="179">
        <f t="shared" si="4"/>
        <v>13</v>
      </c>
      <c r="K14" s="191" t="str">
        <f t="shared" si="18"/>
        <v>mL</v>
      </c>
      <c r="L14" s="190" t="str">
        <f t="shared" si="19"/>
        <v>/</v>
      </c>
      <c r="M14" s="192" t="str">
        <f t="shared" si="20"/>
        <v>g</v>
      </c>
      <c r="N14" s="92">
        <f t="shared" si="6"/>
        <v>800</v>
      </c>
      <c r="O14" s="93" t="str">
        <f t="shared" si="12"/>
        <v>mL</v>
      </c>
      <c r="S14" s="185">
        <f t="shared" si="13"/>
        <v>1</v>
      </c>
      <c r="T14" s="102">
        <f t="shared" si="7"/>
        <v>500</v>
      </c>
      <c r="U14" s="95">
        <f t="shared" si="8"/>
        <v>7300</v>
      </c>
      <c r="V14" s="103">
        <f t="shared" si="9"/>
        <v>5000</v>
      </c>
      <c r="W14" s="104">
        <f t="shared" si="10"/>
        <v>323.0769230769231</v>
      </c>
      <c r="X14" s="98"/>
      <c r="AB14" s="77">
        <f t="shared" si="14"/>
        <v>1.3</v>
      </c>
      <c r="AE14" s="77">
        <f t="shared" si="15"/>
        <v>8</v>
      </c>
      <c r="AJ14">
        <v>8</v>
      </c>
      <c r="AK14" s="88" t="s">
        <v>42</v>
      </c>
      <c r="AL14" s="88" t="s">
        <v>11</v>
      </c>
      <c r="AM14" s="88" t="s">
        <v>67</v>
      </c>
      <c r="AN14" s="105" t="s">
        <v>82</v>
      </c>
      <c r="AO14" s="186" t="str">
        <f t="shared" si="16"/>
        <v>mL</v>
      </c>
      <c r="AP14" s="196" t="s">
        <v>101</v>
      </c>
      <c r="AQ14" s="132" t="str">
        <f t="shared" si="17"/>
        <v>g</v>
      </c>
    </row>
    <row r="15" spans="1:43" ht="15">
      <c r="A15" s="48">
        <v>9</v>
      </c>
      <c r="B15" s="38">
        <f t="shared" si="11"/>
        <v>1</v>
      </c>
      <c r="C15" s="38">
        <v>20</v>
      </c>
      <c r="D15" s="38">
        <v>10</v>
      </c>
      <c r="E15" s="88" t="str">
        <f t="shared" si="0"/>
        <v>tijd in h</v>
      </c>
      <c r="F15" s="88" t="str">
        <f t="shared" si="1"/>
        <v>hoogte in km</v>
      </c>
      <c r="G15" s="89"/>
      <c r="H15" s="90">
        <f t="shared" si="2"/>
        <v>420</v>
      </c>
      <c r="I15" s="90">
        <f t="shared" si="3"/>
        <v>646.1538461538461</v>
      </c>
      <c r="J15" s="116">
        <f t="shared" si="4"/>
        <v>0.65</v>
      </c>
      <c r="K15" s="191" t="str">
        <f t="shared" si="18"/>
        <v>km</v>
      </c>
      <c r="L15" s="190" t="str">
        <f t="shared" si="19"/>
        <v>/</v>
      </c>
      <c r="M15" s="192" t="str">
        <f t="shared" si="20"/>
        <v>h</v>
      </c>
      <c r="N15" s="92">
        <f t="shared" si="6"/>
        <v>80</v>
      </c>
      <c r="O15" s="93" t="str">
        <f t="shared" si="12"/>
        <v>km</v>
      </c>
      <c r="S15" s="185">
        <f t="shared" si="13"/>
        <v>1</v>
      </c>
      <c r="T15" s="102">
        <f t="shared" si="7"/>
        <v>1000</v>
      </c>
      <c r="U15" s="95">
        <f t="shared" si="8"/>
        <v>730</v>
      </c>
      <c r="V15" s="103">
        <f t="shared" si="9"/>
        <v>500</v>
      </c>
      <c r="W15" s="104">
        <f t="shared" si="10"/>
        <v>646.1538461538461</v>
      </c>
      <c r="AB15" s="77">
        <f t="shared" si="14"/>
        <v>1.3</v>
      </c>
      <c r="AE15" s="77">
        <f t="shared" si="15"/>
        <v>8</v>
      </c>
      <c r="AJ15">
        <v>9</v>
      </c>
      <c r="AK15" s="88" t="s">
        <v>45</v>
      </c>
      <c r="AL15" s="88" t="s">
        <v>49</v>
      </c>
      <c r="AM15" s="88" t="s">
        <v>62</v>
      </c>
      <c r="AN15" s="102" t="s">
        <v>60</v>
      </c>
      <c r="AO15" s="186" t="str">
        <f t="shared" si="16"/>
        <v>km</v>
      </c>
      <c r="AP15" s="196" t="s">
        <v>101</v>
      </c>
      <c r="AQ15" s="132" t="str">
        <f t="shared" si="17"/>
        <v>h</v>
      </c>
    </row>
    <row r="16" spans="1:43" ht="15">
      <c r="A16" s="48">
        <v>10</v>
      </c>
      <c r="B16" s="38">
        <f t="shared" si="11"/>
        <v>1</v>
      </c>
      <c r="C16" s="38">
        <v>20</v>
      </c>
      <c r="D16" s="38">
        <v>5</v>
      </c>
      <c r="E16" s="88" t="str">
        <f t="shared" si="0"/>
        <v>tijd in h</v>
      </c>
      <c r="F16" s="88" t="str">
        <f t="shared" si="1"/>
        <v>afstand in m</v>
      </c>
      <c r="G16" s="89"/>
      <c r="H16" s="90">
        <f t="shared" si="2"/>
        <v>210</v>
      </c>
      <c r="I16" s="90">
        <f t="shared" si="3"/>
        <v>646.1538461538461</v>
      </c>
      <c r="J16" s="116">
        <f t="shared" si="4"/>
        <v>0.325</v>
      </c>
      <c r="K16" s="191" t="str">
        <f t="shared" si="18"/>
        <v>m</v>
      </c>
      <c r="L16" s="190" t="str">
        <f t="shared" si="19"/>
        <v>/</v>
      </c>
      <c r="M16" s="192" t="str">
        <f t="shared" si="20"/>
        <v>h</v>
      </c>
      <c r="N16" s="92">
        <f t="shared" si="6"/>
        <v>40</v>
      </c>
      <c r="O16" s="93" t="str">
        <f t="shared" si="12"/>
        <v>m</v>
      </c>
      <c r="S16" s="185">
        <f t="shared" si="13"/>
        <v>1</v>
      </c>
      <c r="T16" s="102">
        <f t="shared" si="7"/>
        <v>1000</v>
      </c>
      <c r="U16" s="95">
        <f t="shared" si="8"/>
        <v>365</v>
      </c>
      <c r="V16" s="103">
        <f t="shared" si="9"/>
        <v>250</v>
      </c>
      <c r="W16" s="104">
        <f t="shared" si="10"/>
        <v>646.1538461538461</v>
      </c>
      <c r="AB16" s="77">
        <f t="shared" si="14"/>
        <v>1.3</v>
      </c>
      <c r="AE16" s="77">
        <f t="shared" si="15"/>
        <v>8</v>
      </c>
      <c r="AJ16">
        <v>10</v>
      </c>
      <c r="AK16" s="106" t="s">
        <v>45</v>
      </c>
      <c r="AL16" s="106" t="s">
        <v>49</v>
      </c>
      <c r="AM16" s="106" t="s">
        <v>40</v>
      </c>
      <c r="AN16" s="105" t="s">
        <v>46</v>
      </c>
      <c r="AO16" s="186" t="str">
        <f t="shared" si="16"/>
        <v>m</v>
      </c>
      <c r="AP16" s="196" t="s">
        <v>101</v>
      </c>
      <c r="AQ16" s="132" t="str">
        <f t="shared" si="17"/>
        <v>h</v>
      </c>
    </row>
    <row r="17" spans="1:43" ht="15">
      <c r="A17" s="48">
        <v>11</v>
      </c>
      <c r="B17" s="38">
        <f t="shared" si="11"/>
        <v>1</v>
      </c>
      <c r="C17" s="38">
        <v>20</v>
      </c>
      <c r="D17" s="38">
        <v>20</v>
      </c>
      <c r="E17" s="88" t="str">
        <f t="shared" si="0"/>
        <v>tijd in s</v>
      </c>
      <c r="F17" s="88" t="str">
        <f t="shared" si="1"/>
        <v>afstand in m</v>
      </c>
      <c r="G17" s="89"/>
      <c r="H17" s="90">
        <f t="shared" si="2"/>
        <v>840</v>
      </c>
      <c r="I17" s="90">
        <f t="shared" si="3"/>
        <v>646.1538461538461</v>
      </c>
      <c r="J17" s="91">
        <f t="shared" si="4"/>
        <v>1.3</v>
      </c>
      <c r="K17" s="191" t="str">
        <f t="shared" si="18"/>
        <v>m</v>
      </c>
      <c r="L17" s="190" t="str">
        <f t="shared" si="19"/>
        <v>/</v>
      </c>
      <c r="M17" s="192" t="str">
        <f t="shared" si="20"/>
        <v>s</v>
      </c>
      <c r="N17" s="92">
        <f t="shared" si="6"/>
        <v>160</v>
      </c>
      <c r="O17" s="93" t="str">
        <f t="shared" si="12"/>
        <v>m</v>
      </c>
      <c r="S17" s="185">
        <f t="shared" si="13"/>
        <v>1</v>
      </c>
      <c r="T17" s="102">
        <f t="shared" si="7"/>
        <v>1000</v>
      </c>
      <c r="U17" s="95">
        <f t="shared" si="8"/>
        <v>1460</v>
      </c>
      <c r="V17" s="103">
        <f t="shared" si="9"/>
        <v>1000</v>
      </c>
      <c r="W17" s="104">
        <f t="shared" si="10"/>
        <v>646.1538461538461</v>
      </c>
      <c r="AB17" s="77">
        <f t="shared" si="14"/>
        <v>1.3</v>
      </c>
      <c r="AE17" s="77">
        <f t="shared" si="15"/>
        <v>8</v>
      </c>
      <c r="AJ17">
        <v>1</v>
      </c>
      <c r="AK17" s="88" t="s">
        <v>41</v>
      </c>
      <c r="AL17" s="88" t="s">
        <v>48</v>
      </c>
      <c r="AM17" s="88" t="s">
        <v>40</v>
      </c>
      <c r="AN17" s="102" t="s">
        <v>46</v>
      </c>
      <c r="AO17" s="186" t="str">
        <f t="shared" si="16"/>
        <v>m</v>
      </c>
      <c r="AP17" s="196" t="s">
        <v>101</v>
      </c>
      <c r="AQ17" s="132" t="str">
        <f t="shared" si="17"/>
        <v>s</v>
      </c>
    </row>
    <row r="18" spans="1:43" ht="15">
      <c r="A18" s="48">
        <v>12</v>
      </c>
      <c r="B18" s="38">
        <f t="shared" si="11"/>
        <v>1</v>
      </c>
      <c r="C18" s="38">
        <v>20</v>
      </c>
      <c r="D18" s="38">
        <v>50</v>
      </c>
      <c r="E18" s="88" t="str">
        <f t="shared" si="0"/>
        <v>tijd in h</v>
      </c>
      <c r="F18" s="88" t="str">
        <f t="shared" si="1"/>
        <v>temp. in °C</v>
      </c>
      <c r="G18" s="89"/>
      <c r="H18" s="90">
        <f t="shared" si="2"/>
        <v>2100</v>
      </c>
      <c r="I18" s="90">
        <f t="shared" si="3"/>
        <v>646.1538461538462</v>
      </c>
      <c r="J18" s="91">
        <f t="shared" si="4"/>
        <v>3.25</v>
      </c>
      <c r="K18" s="191" t="str">
        <f t="shared" si="18"/>
        <v>°C</v>
      </c>
      <c r="L18" s="190" t="str">
        <f t="shared" si="19"/>
        <v>/</v>
      </c>
      <c r="M18" s="192" t="str">
        <f t="shared" si="20"/>
        <v>h</v>
      </c>
      <c r="N18" s="92">
        <f t="shared" si="6"/>
        <v>400</v>
      </c>
      <c r="O18" s="93" t="str">
        <f t="shared" si="12"/>
        <v>°C</v>
      </c>
      <c r="S18" s="185">
        <f t="shared" si="13"/>
        <v>1</v>
      </c>
      <c r="T18" s="102">
        <f t="shared" si="7"/>
        <v>1000</v>
      </c>
      <c r="U18" s="95">
        <f t="shared" si="8"/>
        <v>3650</v>
      </c>
      <c r="V18" s="103">
        <f t="shared" si="9"/>
        <v>2500</v>
      </c>
      <c r="W18" s="104">
        <f t="shared" si="10"/>
        <v>646.1538461538462</v>
      </c>
      <c r="AB18" s="77">
        <f t="shared" si="14"/>
        <v>1.3</v>
      </c>
      <c r="AE18" s="77">
        <f t="shared" si="15"/>
        <v>8</v>
      </c>
      <c r="AJ18">
        <v>2</v>
      </c>
      <c r="AK18" s="88" t="s">
        <v>45</v>
      </c>
      <c r="AL18" s="88" t="s">
        <v>49</v>
      </c>
      <c r="AM18" s="88" t="s">
        <v>55</v>
      </c>
      <c r="AN18" s="102" t="s">
        <v>47</v>
      </c>
      <c r="AO18" s="186" t="str">
        <f t="shared" si="16"/>
        <v>°C</v>
      </c>
      <c r="AP18" s="196" t="s">
        <v>101</v>
      </c>
      <c r="AQ18" s="132" t="str">
        <f t="shared" si="17"/>
        <v>h</v>
      </c>
    </row>
    <row r="19" spans="1:43" ht="15">
      <c r="A19" s="48">
        <v>13</v>
      </c>
      <c r="B19" s="38">
        <f t="shared" si="11"/>
        <v>1</v>
      </c>
      <c r="C19" s="38">
        <v>50</v>
      </c>
      <c r="D19" s="38">
        <v>100</v>
      </c>
      <c r="E19" s="88" t="str">
        <f t="shared" si="0"/>
        <v>lengte in cm</v>
      </c>
      <c r="F19" s="88" t="str">
        <f t="shared" si="1"/>
        <v>temp. in K</v>
      </c>
      <c r="G19" s="89"/>
      <c r="H19" s="90">
        <f t="shared" si="2"/>
        <v>4200</v>
      </c>
      <c r="I19" s="90">
        <f t="shared" si="3"/>
        <v>1615.3846153846152</v>
      </c>
      <c r="J19" s="91">
        <f t="shared" si="4"/>
        <v>2.6</v>
      </c>
      <c r="K19" s="191" t="str">
        <f t="shared" si="18"/>
        <v>K</v>
      </c>
      <c r="L19" s="190" t="str">
        <f t="shared" si="19"/>
        <v>/</v>
      </c>
      <c r="M19" s="192" t="str">
        <f t="shared" si="20"/>
        <v>cm</v>
      </c>
      <c r="N19" s="92">
        <f t="shared" si="6"/>
        <v>800</v>
      </c>
      <c r="O19" s="93" t="str">
        <f t="shared" si="12"/>
        <v>K</v>
      </c>
      <c r="S19" s="185">
        <f t="shared" si="13"/>
        <v>1</v>
      </c>
      <c r="T19" s="102">
        <f t="shared" si="7"/>
        <v>2500</v>
      </c>
      <c r="U19" s="95">
        <f t="shared" si="8"/>
        <v>7300</v>
      </c>
      <c r="V19" s="103">
        <f t="shared" si="9"/>
        <v>5000</v>
      </c>
      <c r="W19" s="104">
        <f t="shared" si="10"/>
        <v>1615.3846153846152</v>
      </c>
      <c r="AB19" s="77">
        <f t="shared" si="14"/>
        <v>1.3</v>
      </c>
      <c r="AE19" s="77">
        <f t="shared" si="15"/>
        <v>8</v>
      </c>
      <c r="AJ19">
        <v>3</v>
      </c>
      <c r="AK19" s="88" t="s">
        <v>43</v>
      </c>
      <c r="AL19" s="88" t="s">
        <v>50</v>
      </c>
      <c r="AM19" s="88" t="s">
        <v>56</v>
      </c>
      <c r="AN19" s="102" t="s">
        <v>57</v>
      </c>
      <c r="AO19" s="186" t="str">
        <f t="shared" si="16"/>
        <v>K</v>
      </c>
      <c r="AP19" s="196" t="s">
        <v>101</v>
      </c>
      <c r="AQ19" s="132" t="str">
        <f t="shared" si="17"/>
        <v>cm</v>
      </c>
    </row>
    <row r="20" spans="1:43" ht="15">
      <c r="A20" s="48">
        <v>14</v>
      </c>
      <c r="B20" s="38">
        <f t="shared" si="11"/>
        <v>1</v>
      </c>
      <c r="C20" s="38">
        <v>50</v>
      </c>
      <c r="D20" s="38">
        <v>10</v>
      </c>
      <c r="E20" s="88" t="str">
        <f t="shared" si="0"/>
        <v>tijd in h</v>
      </c>
      <c r="F20" s="88" t="str">
        <f t="shared" si="1"/>
        <v>hoogte in m</v>
      </c>
      <c r="G20" s="89"/>
      <c r="H20" s="90">
        <f t="shared" si="2"/>
        <v>420</v>
      </c>
      <c r="I20" s="90">
        <f t="shared" si="3"/>
        <v>1615.3846153846152</v>
      </c>
      <c r="J20" s="116">
        <f t="shared" si="4"/>
        <v>0.26</v>
      </c>
      <c r="K20" s="191" t="str">
        <f t="shared" si="18"/>
        <v>m</v>
      </c>
      <c r="L20" s="190" t="str">
        <f t="shared" si="19"/>
        <v>/</v>
      </c>
      <c r="M20" s="192" t="str">
        <f t="shared" si="20"/>
        <v>h</v>
      </c>
      <c r="N20" s="92">
        <f t="shared" si="6"/>
        <v>80</v>
      </c>
      <c r="O20" s="93" t="str">
        <f t="shared" si="12"/>
        <v>m</v>
      </c>
      <c r="S20" s="185">
        <f t="shared" si="13"/>
        <v>1</v>
      </c>
      <c r="T20" s="102">
        <f t="shared" si="7"/>
        <v>2500</v>
      </c>
      <c r="U20" s="95">
        <f t="shared" si="8"/>
        <v>730</v>
      </c>
      <c r="V20" s="103">
        <f t="shared" si="9"/>
        <v>500</v>
      </c>
      <c r="W20" s="104">
        <f t="shared" si="10"/>
        <v>1615.3846153846152</v>
      </c>
      <c r="AB20" s="77">
        <f t="shared" si="14"/>
        <v>1.3</v>
      </c>
      <c r="AE20" s="77">
        <f t="shared" si="15"/>
        <v>8</v>
      </c>
      <c r="AJ20">
        <v>4</v>
      </c>
      <c r="AK20" s="88" t="s">
        <v>45</v>
      </c>
      <c r="AL20" s="88" t="s">
        <v>49</v>
      </c>
      <c r="AM20" s="88" t="s">
        <v>44</v>
      </c>
      <c r="AN20" s="102" t="s">
        <v>46</v>
      </c>
      <c r="AO20" s="186" t="str">
        <f t="shared" si="16"/>
        <v>m</v>
      </c>
      <c r="AP20" s="196" t="s">
        <v>101</v>
      </c>
      <c r="AQ20" s="132" t="str">
        <f t="shared" si="17"/>
        <v>h</v>
      </c>
    </row>
    <row r="21" spans="1:43" ht="15">
      <c r="A21" s="48">
        <v>15</v>
      </c>
      <c r="B21" s="38">
        <f t="shared" si="11"/>
        <v>1</v>
      </c>
      <c r="C21" s="38">
        <v>50</v>
      </c>
      <c r="D21" s="38">
        <v>5</v>
      </c>
      <c r="E21" s="88" t="str">
        <f t="shared" si="0"/>
        <v>massa in kg</v>
      </c>
      <c r="F21" s="88" t="str">
        <f t="shared" si="1"/>
        <v>volume in  L </v>
      </c>
      <c r="G21" s="89"/>
      <c r="H21" s="90">
        <f t="shared" si="2"/>
        <v>210</v>
      </c>
      <c r="I21" s="90">
        <f t="shared" si="3"/>
        <v>1615.3846153846152</v>
      </c>
      <c r="J21" s="116">
        <f t="shared" si="4"/>
        <v>0.13</v>
      </c>
      <c r="K21" s="191" t="str">
        <f t="shared" si="18"/>
        <v>L</v>
      </c>
      <c r="L21" s="190" t="str">
        <f t="shared" si="19"/>
        <v>/</v>
      </c>
      <c r="M21" s="192" t="str">
        <f t="shared" si="20"/>
        <v>kg</v>
      </c>
      <c r="N21" s="92">
        <f t="shared" si="6"/>
        <v>40</v>
      </c>
      <c r="O21" s="93" t="str">
        <f t="shared" si="12"/>
        <v>L</v>
      </c>
      <c r="S21" s="185">
        <f t="shared" si="13"/>
        <v>1</v>
      </c>
      <c r="T21" s="102">
        <f t="shared" si="7"/>
        <v>2500</v>
      </c>
      <c r="U21" s="95">
        <f t="shared" si="8"/>
        <v>365</v>
      </c>
      <c r="V21" s="103">
        <f t="shared" si="9"/>
        <v>250</v>
      </c>
      <c r="W21" s="104">
        <f t="shared" si="10"/>
        <v>1615.3846153846152</v>
      </c>
      <c r="AB21" s="77">
        <f t="shared" si="14"/>
        <v>1.3</v>
      </c>
      <c r="AE21" s="77">
        <f t="shared" si="15"/>
        <v>8</v>
      </c>
      <c r="AJ21">
        <v>5</v>
      </c>
      <c r="AK21" s="88" t="s">
        <v>52</v>
      </c>
      <c r="AL21" s="88" t="s">
        <v>10</v>
      </c>
      <c r="AM21" s="88" t="s">
        <v>61</v>
      </c>
      <c r="AN21" s="105" t="s">
        <v>51</v>
      </c>
      <c r="AO21" s="186" t="str">
        <f t="shared" si="16"/>
        <v>L</v>
      </c>
      <c r="AP21" s="196" t="s">
        <v>101</v>
      </c>
      <c r="AQ21" s="132" t="str">
        <f t="shared" si="17"/>
        <v>kg</v>
      </c>
    </row>
    <row r="22" spans="1:43" ht="15">
      <c r="A22" s="48">
        <v>16</v>
      </c>
      <c r="B22" s="38">
        <f t="shared" si="11"/>
        <v>1</v>
      </c>
      <c r="C22" s="38">
        <v>50</v>
      </c>
      <c r="D22" s="38">
        <v>20</v>
      </c>
      <c r="E22" s="88" t="str">
        <f t="shared" si="0"/>
        <v>lengte in cm</v>
      </c>
      <c r="F22" s="88" t="str">
        <f t="shared" si="1"/>
        <v>kracht in N</v>
      </c>
      <c r="G22" s="89"/>
      <c r="H22" s="90">
        <f t="shared" si="2"/>
        <v>840</v>
      </c>
      <c r="I22" s="90">
        <f t="shared" si="3"/>
        <v>1615.3846153846152</v>
      </c>
      <c r="J22" s="116">
        <f t="shared" si="4"/>
        <v>0.52</v>
      </c>
      <c r="K22" s="191" t="str">
        <f t="shared" si="18"/>
        <v>N</v>
      </c>
      <c r="L22" s="190" t="str">
        <f t="shared" si="19"/>
        <v>/</v>
      </c>
      <c r="M22" s="192" t="str">
        <f t="shared" si="20"/>
        <v>cm</v>
      </c>
      <c r="N22" s="92">
        <f t="shared" si="6"/>
        <v>160</v>
      </c>
      <c r="O22" s="93" t="str">
        <f t="shared" si="12"/>
        <v>N</v>
      </c>
      <c r="S22" s="185">
        <f t="shared" si="13"/>
        <v>1</v>
      </c>
      <c r="T22" s="102">
        <f t="shared" si="7"/>
        <v>2500</v>
      </c>
      <c r="U22" s="95">
        <f t="shared" si="8"/>
        <v>1460</v>
      </c>
      <c r="V22" s="103">
        <f t="shared" si="9"/>
        <v>1000</v>
      </c>
      <c r="W22" s="104">
        <f t="shared" si="10"/>
        <v>1615.3846153846152</v>
      </c>
      <c r="AB22" s="77">
        <f t="shared" si="14"/>
        <v>1.3</v>
      </c>
      <c r="AE22" s="77">
        <f t="shared" si="15"/>
        <v>8</v>
      </c>
      <c r="AJ22">
        <v>6</v>
      </c>
      <c r="AK22" s="88" t="s">
        <v>43</v>
      </c>
      <c r="AL22" s="88" t="s">
        <v>50</v>
      </c>
      <c r="AM22" s="88" t="s">
        <v>53</v>
      </c>
      <c r="AN22" s="105" t="s">
        <v>54</v>
      </c>
      <c r="AO22" s="186" t="str">
        <f t="shared" si="16"/>
        <v>N</v>
      </c>
      <c r="AP22" s="196" t="s">
        <v>101</v>
      </c>
      <c r="AQ22" s="132" t="str">
        <f t="shared" si="17"/>
        <v>cm</v>
      </c>
    </row>
    <row r="23" spans="1:43" ht="15">
      <c r="A23" s="48">
        <v>17</v>
      </c>
      <c r="B23" s="38">
        <f t="shared" si="11"/>
        <v>1</v>
      </c>
      <c r="C23" s="38">
        <v>100</v>
      </c>
      <c r="D23" s="38">
        <v>50</v>
      </c>
      <c r="E23" s="88" t="str">
        <f t="shared" si="0"/>
        <v>tijd in h</v>
      </c>
      <c r="F23" s="88" t="str">
        <f t="shared" si="1"/>
        <v>afstand in km</v>
      </c>
      <c r="G23" s="89"/>
      <c r="H23" s="90">
        <f t="shared" si="2"/>
        <v>2100</v>
      </c>
      <c r="I23" s="90">
        <f t="shared" si="3"/>
        <v>3230.7692307692305</v>
      </c>
      <c r="J23" s="116">
        <f t="shared" si="4"/>
        <v>0.65</v>
      </c>
      <c r="K23" s="191" t="str">
        <f t="shared" si="18"/>
        <v>km</v>
      </c>
      <c r="L23" s="190" t="str">
        <f t="shared" si="19"/>
        <v>/</v>
      </c>
      <c r="M23" s="192" t="str">
        <f t="shared" si="20"/>
        <v>h</v>
      </c>
      <c r="N23" s="92">
        <f t="shared" si="6"/>
        <v>400</v>
      </c>
      <c r="O23" s="93" t="str">
        <f t="shared" si="12"/>
        <v>km</v>
      </c>
      <c r="S23" s="185">
        <f t="shared" si="13"/>
        <v>1</v>
      </c>
      <c r="T23" s="102">
        <f t="shared" si="7"/>
        <v>5000</v>
      </c>
      <c r="U23" s="95">
        <f t="shared" si="8"/>
        <v>3650</v>
      </c>
      <c r="V23" s="103">
        <f t="shared" si="9"/>
        <v>2500</v>
      </c>
      <c r="W23" s="104">
        <f t="shared" si="10"/>
        <v>3230.7692307692305</v>
      </c>
      <c r="AB23" s="77">
        <f t="shared" si="14"/>
        <v>1.3</v>
      </c>
      <c r="AE23" s="77">
        <f t="shared" si="15"/>
        <v>8</v>
      </c>
      <c r="AJ23">
        <v>7</v>
      </c>
      <c r="AK23" s="106" t="s">
        <v>45</v>
      </c>
      <c r="AL23" s="106" t="s">
        <v>49</v>
      </c>
      <c r="AM23" s="106" t="s">
        <v>59</v>
      </c>
      <c r="AN23" s="105" t="s">
        <v>60</v>
      </c>
      <c r="AO23" s="186" t="str">
        <f t="shared" si="16"/>
        <v>km</v>
      </c>
      <c r="AP23" s="196" t="s">
        <v>101</v>
      </c>
      <c r="AQ23" s="132" t="str">
        <f t="shared" si="17"/>
        <v>h</v>
      </c>
    </row>
    <row r="24" spans="1:43" ht="15">
      <c r="A24" s="48">
        <v>18</v>
      </c>
      <c r="B24" s="38">
        <f t="shared" si="11"/>
        <v>1</v>
      </c>
      <c r="C24" s="38">
        <v>100</v>
      </c>
      <c r="D24" s="38">
        <v>100</v>
      </c>
      <c r="E24" s="88" t="str">
        <f t="shared" si="0"/>
        <v>massa in g</v>
      </c>
      <c r="F24" s="88" t="str">
        <f t="shared" si="1"/>
        <v>volume  in mL </v>
      </c>
      <c r="G24" s="89"/>
      <c r="H24" s="90">
        <f t="shared" si="2"/>
        <v>4200</v>
      </c>
      <c r="I24" s="90">
        <f t="shared" si="3"/>
        <v>3230.7692307692305</v>
      </c>
      <c r="J24" s="91">
        <f t="shared" si="4"/>
        <v>1.3</v>
      </c>
      <c r="K24" s="191" t="str">
        <f t="shared" si="18"/>
        <v>mL</v>
      </c>
      <c r="L24" s="190" t="str">
        <f t="shared" si="19"/>
        <v>/</v>
      </c>
      <c r="M24" s="192" t="str">
        <f t="shared" si="20"/>
        <v>g</v>
      </c>
      <c r="N24" s="92">
        <f t="shared" si="6"/>
        <v>800</v>
      </c>
      <c r="O24" s="93" t="str">
        <f t="shared" si="12"/>
        <v>mL</v>
      </c>
      <c r="S24" s="185">
        <f t="shared" si="13"/>
        <v>1</v>
      </c>
      <c r="T24" s="102">
        <f t="shared" si="7"/>
        <v>5000</v>
      </c>
      <c r="U24" s="95">
        <f t="shared" si="8"/>
        <v>7300</v>
      </c>
      <c r="V24" s="103">
        <f t="shared" si="9"/>
        <v>5000</v>
      </c>
      <c r="W24" s="104">
        <f t="shared" si="10"/>
        <v>3230.7692307692305</v>
      </c>
      <c r="AB24" s="77">
        <f t="shared" si="14"/>
        <v>1.3</v>
      </c>
      <c r="AE24" s="77">
        <f t="shared" si="15"/>
        <v>8</v>
      </c>
      <c r="AJ24">
        <v>8</v>
      </c>
      <c r="AK24" s="88" t="s">
        <v>42</v>
      </c>
      <c r="AL24" s="88" t="s">
        <v>11</v>
      </c>
      <c r="AM24" s="88" t="s">
        <v>67</v>
      </c>
      <c r="AN24" s="105" t="s">
        <v>82</v>
      </c>
      <c r="AO24" s="186" t="str">
        <f t="shared" si="16"/>
        <v>mL</v>
      </c>
      <c r="AP24" s="196" t="s">
        <v>101</v>
      </c>
      <c r="AQ24" s="132" t="str">
        <f t="shared" si="17"/>
        <v>g</v>
      </c>
    </row>
    <row r="25" spans="1:43" ht="15">
      <c r="A25" s="48">
        <v>19</v>
      </c>
      <c r="B25" s="38">
        <f t="shared" si="11"/>
        <v>1</v>
      </c>
      <c r="C25" s="38">
        <v>100</v>
      </c>
      <c r="D25" s="38">
        <v>10</v>
      </c>
      <c r="E25" s="88" t="str">
        <f t="shared" si="0"/>
        <v>tijd in h</v>
      </c>
      <c r="F25" s="88" t="str">
        <f t="shared" si="1"/>
        <v>hoogte in km</v>
      </c>
      <c r="G25" s="89"/>
      <c r="H25" s="90">
        <f t="shared" si="2"/>
        <v>420</v>
      </c>
      <c r="I25" s="90">
        <f t="shared" si="3"/>
        <v>3230.7692307692305</v>
      </c>
      <c r="J25" s="116">
        <f t="shared" si="4"/>
        <v>0.13</v>
      </c>
      <c r="K25" s="191" t="str">
        <f t="shared" si="18"/>
        <v>km</v>
      </c>
      <c r="L25" s="190" t="str">
        <f t="shared" si="19"/>
        <v>/</v>
      </c>
      <c r="M25" s="192" t="str">
        <f t="shared" si="20"/>
        <v>h</v>
      </c>
      <c r="N25" s="92">
        <f t="shared" si="6"/>
        <v>80</v>
      </c>
      <c r="O25" s="93" t="str">
        <f t="shared" si="12"/>
        <v>km</v>
      </c>
      <c r="S25" s="185">
        <f t="shared" si="13"/>
        <v>1</v>
      </c>
      <c r="T25" s="102">
        <f t="shared" si="7"/>
        <v>5000</v>
      </c>
      <c r="U25" s="95">
        <f t="shared" si="8"/>
        <v>730</v>
      </c>
      <c r="V25" s="103">
        <f t="shared" si="9"/>
        <v>500</v>
      </c>
      <c r="W25" s="104">
        <f t="shared" si="10"/>
        <v>3230.7692307692305</v>
      </c>
      <c r="AB25" s="77">
        <f t="shared" si="14"/>
        <v>1.3</v>
      </c>
      <c r="AE25" s="77">
        <f t="shared" si="15"/>
        <v>8</v>
      </c>
      <c r="AJ25">
        <v>9</v>
      </c>
      <c r="AK25" s="88" t="s">
        <v>45</v>
      </c>
      <c r="AL25" s="88" t="s">
        <v>49</v>
      </c>
      <c r="AM25" s="88" t="s">
        <v>62</v>
      </c>
      <c r="AN25" s="102" t="s">
        <v>60</v>
      </c>
      <c r="AO25" s="186" t="str">
        <f t="shared" si="16"/>
        <v>km</v>
      </c>
      <c r="AP25" s="196" t="s">
        <v>101</v>
      </c>
      <c r="AQ25" s="132" t="str">
        <f t="shared" si="17"/>
        <v>h</v>
      </c>
    </row>
    <row r="26" spans="1:43" ht="15.75" thickBot="1">
      <c r="A26" s="48">
        <v>20</v>
      </c>
      <c r="B26" s="38">
        <f t="shared" si="11"/>
        <v>1</v>
      </c>
      <c r="C26" s="38">
        <v>100</v>
      </c>
      <c r="D26" s="38">
        <v>5</v>
      </c>
      <c r="E26" s="88" t="str">
        <f t="shared" si="0"/>
        <v>tijd in h</v>
      </c>
      <c r="F26" s="88" t="str">
        <f t="shared" si="1"/>
        <v>afstand in m</v>
      </c>
      <c r="G26" s="89"/>
      <c r="H26" s="90">
        <f t="shared" si="2"/>
        <v>210</v>
      </c>
      <c r="I26" s="90">
        <f t="shared" si="3"/>
        <v>3230.7692307692305</v>
      </c>
      <c r="J26" s="180">
        <f t="shared" si="4"/>
        <v>0.065</v>
      </c>
      <c r="K26" s="191" t="str">
        <f t="shared" si="18"/>
        <v>m</v>
      </c>
      <c r="L26" s="190" t="str">
        <f t="shared" si="19"/>
        <v>/</v>
      </c>
      <c r="M26" s="192" t="str">
        <f t="shared" si="20"/>
        <v>h</v>
      </c>
      <c r="N26" s="92">
        <f t="shared" si="6"/>
        <v>40</v>
      </c>
      <c r="O26" s="93" t="str">
        <f t="shared" si="12"/>
        <v>m</v>
      </c>
      <c r="S26" s="185">
        <f t="shared" si="13"/>
        <v>1</v>
      </c>
      <c r="T26" s="107">
        <f t="shared" si="7"/>
        <v>5000</v>
      </c>
      <c r="U26" s="95">
        <f t="shared" si="8"/>
        <v>365</v>
      </c>
      <c r="V26" s="108">
        <f t="shared" si="9"/>
        <v>250</v>
      </c>
      <c r="W26" s="109">
        <f t="shared" si="10"/>
        <v>3230.7692307692305</v>
      </c>
      <c r="Y26" s="110"/>
      <c r="Z26" s="110"/>
      <c r="AA26" s="110"/>
      <c r="AB26" s="111">
        <f t="shared" si="14"/>
        <v>1.3</v>
      </c>
      <c r="AC26" s="110"/>
      <c r="AD26" s="110"/>
      <c r="AE26" s="111">
        <f t="shared" si="15"/>
        <v>8</v>
      </c>
      <c r="AJ26">
        <v>10</v>
      </c>
      <c r="AK26" s="106" t="s">
        <v>45</v>
      </c>
      <c r="AL26" s="106" t="s">
        <v>49</v>
      </c>
      <c r="AM26" s="106" t="s">
        <v>40</v>
      </c>
      <c r="AN26" s="105" t="s">
        <v>46</v>
      </c>
      <c r="AO26" s="186" t="str">
        <f t="shared" si="16"/>
        <v>m</v>
      </c>
      <c r="AP26" s="196" t="s">
        <v>101</v>
      </c>
      <c r="AQ26" s="132" t="str">
        <f t="shared" si="17"/>
        <v>h</v>
      </c>
    </row>
    <row r="27" spans="1:43" ht="15">
      <c r="A27" s="48">
        <v>21</v>
      </c>
      <c r="B27" s="38">
        <f t="shared" si="11"/>
        <v>2</v>
      </c>
      <c r="C27" s="38">
        <v>5</v>
      </c>
      <c r="D27" s="38">
        <v>20</v>
      </c>
      <c r="E27" s="88" t="str">
        <f t="shared" si="0"/>
        <v>tijd in s</v>
      </c>
      <c r="F27" s="88" t="str">
        <f t="shared" si="1"/>
        <v>afstand in m</v>
      </c>
      <c r="G27" s="89"/>
      <c r="H27" s="90">
        <f t="shared" si="2"/>
        <v>530</v>
      </c>
      <c r="I27" s="90">
        <f t="shared" si="3"/>
        <v>250</v>
      </c>
      <c r="J27" s="91">
        <f t="shared" si="4"/>
        <v>2.12</v>
      </c>
      <c r="K27" s="191" t="str">
        <f t="shared" si="18"/>
        <v>m</v>
      </c>
      <c r="L27" s="190" t="str">
        <f t="shared" si="19"/>
        <v>/</v>
      </c>
      <c r="M27" s="192" t="str">
        <f t="shared" si="20"/>
        <v>s</v>
      </c>
      <c r="N27" s="92">
        <f t="shared" si="6"/>
        <v>280</v>
      </c>
      <c r="O27" s="93" t="str">
        <f t="shared" si="12"/>
        <v>m</v>
      </c>
      <c r="S27">
        <v>2</v>
      </c>
      <c r="T27" s="112">
        <f t="shared" si="7"/>
        <v>250</v>
      </c>
      <c r="U27" s="95">
        <f t="shared" si="8"/>
        <v>810</v>
      </c>
      <c r="V27" s="96">
        <f t="shared" si="9"/>
        <v>1000</v>
      </c>
      <c r="W27" s="97">
        <f t="shared" si="10"/>
        <v>339.62264150943395</v>
      </c>
      <c r="Y27" s="99" t="s">
        <v>32</v>
      </c>
      <c r="Z27" s="78" t="s">
        <v>15</v>
      </c>
      <c r="AA27" s="100" t="s">
        <v>28</v>
      </c>
      <c r="AB27" s="101">
        <v>0.53</v>
      </c>
      <c r="AC27" s="78" t="s">
        <v>29</v>
      </c>
      <c r="AD27" s="100" t="s">
        <v>30</v>
      </c>
      <c r="AE27" s="113">
        <v>14</v>
      </c>
      <c r="AJ27">
        <v>1</v>
      </c>
      <c r="AK27" s="88" t="s">
        <v>41</v>
      </c>
      <c r="AL27" s="88" t="s">
        <v>48</v>
      </c>
      <c r="AM27" s="88" t="s">
        <v>40</v>
      </c>
      <c r="AN27" s="102" t="s">
        <v>46</v>
      </c>
      <c r="AO27" s="186" t="str">
        <f t="shared" si="16"/>
        <v>m</v>
      </c>
      <c r="AP27" s="196" t="s">
        <v>101</v>
      </c>
      <c r="AQ27" s="132" t="str">
        <f t="shared" si="17"/>
        <v>s</v>
      </c>
    </row>
    <row r="28" spans="1:43" ht="15">
      <c r="A28" s="48">
        <v>22</v>
      </c>
      <c r="B28" s="38">
        <f t="shared" si="11"/>
        <v>2</v>
      </c>
      <c r="C28" s="38">
        <v>5</v>
      </c>
      <c r="D28" s="38">
        <v>50</v>
      </c>
      <c r="E28" s="88" t="str">
        <f t="shared" si="0"/>
        <v>tijd in h</v>
      </c>
      <c r="F28" s="88" t="str">
        <f t="shared" si="1"/>
        <v>temp. in °C</v>
      </c>
      <c r="G28" s="89"/>
      <c r="H28" s="90">
        <f t="shared" si="2"/>
        <v>1325</v>
      </c>
      <c r="I28" s="90">
        <f t="shared" si="3"/>
        <v>250</v>
      </c>
      <c r="J28" s="181">
        <f t="shared" si="4"/>
        <v>5.3</v>
      </c>
      <c r="K28" s="191" t="str">
        <f t="shared" si="18"/>
        <v>°C</v>
      </c>
      <c r="L28" s="190" t="str">
        <f t="shared" si="19"/>
        <v>/</v>
      </c>
      <c r="M28" s="192" t="str">
        <f t="shared" si="20"/>
        <v>h</v>
      </c>
      <c r="N28" s="92">
        <f t="shared" si="6"/>
        <v>700</v>
      </c>
      <c r="O28" s="93" t="str">
        <f>AN28</f>
        <v>°C</v>
      </c>
      <c r="S28">
        <v>2</v>
      </c>
      <c r="T28" s="114">
        <f t="shared" si="7"/>
        <v>250</v>
      </c>
      <c r="U28" s="95">
        <f t="shared" si="8"/>
        <v>2025</v>
      </c>
      <c r="V28" s="103">
        <f t="shared" si="9"/>
        <v>2500</v>
      </c>
      <c r="W28" s="104">
        <f t="shared" si="10"/>
        <v>339.62264150943395</v>
      </c>
      <c r="AB28" s="77">
        <f>AB27</f>
        <v>0.53</v>
      </c>
      <c r="AE28" s="115">
        <f>AE27</f>
        <v>14</v>
      </c>
      <c r="AJ28">
        <v>2</v>
      </c>
      <c r="AK28" s="88" t="s">
        <v>45</v>
      </c>
      <c r="AL28" s="88" t="s">
        <v>49</v>
      </c>
      <c r="AM28" s="88" t="s">
        <v>55</v>
      </c>
      <c r="AN28" s="102" t="s">
        <v>47</v>
      </c>
      <c r="AO28" s="186" t="str">
        <f t="shared" si="16"/>
        <v>°C</v>
      </c>
      <c r="AP28" s="196" t="s">
        <v>101</v>
      </c>
      <c r="AQ28" s="132" t="str">
        <f t="shared" si="17"/>
        <v>h</v>
      </c>
    </row>
    <row r="29" spans="1:43" ht="15">
      <c r="A29" s="48">
        <v>23</v>
      </c>
      <c r="B29" s="38">
        <f t="shared" si="11"/>
        <v>2</v>
      </c>
      <c r="C29" s="38">
        <v>5</v>
      </c>
      <c r="D29" s="38">
        <v>100</v>
      </c>
      <c r="E29" s="88" t="str">
        <f t="shared" si="0"/>
        <v>lengte in cm</v>
      </c>
      <c r="F29" s="88" t="str">
        <f t="shared" si="1"/>
        <v>temp. in K</v>
      </c>
      <c r="G29" s="89"/>
      <c r="H29" s="90">
        <f t="shared" si="2"/>
        <v>2650</v>
      </c>
      <c r="I29" s="90">
        <f t="shared" si="3"/>
        <v>250</v>
      </c>
      <c r="J29" s="179">
        <f t="shared" si="4"/>
        <v>10.6</v>
      </c>
      <c r="K29" s="191" t="str">
        <f t="shared" si="18"/>
        <v>K</v>
      </c>
      <c r="L29" s="190" t="str">
        <f t="shared" si="19"/>
        <v>/</v>
      </c>
      <c r="M29" s="192" t="str">
        <f t="shared" si="20"/>
        <v>cm</v>
      </c>
      <c r="N29" s="92">
        <f t="shared" si="6"/>
        <v>1400</v>
      </c>
      <c r="O29" s="93" t="str">
        <f t="shared" si="12"/>
        <v>K</v>
      </c>
      <c r="S29">
        <v>2</v>
      </c>
      <c r="T29" s="114">
        <f t="shared" si="7"/>
        <v>250</v>
      </c>
      <c r="U29" s="95">
        <f t="shared" si="8"/>
        <v>4050</v>
      </c>
      <c r="V29" s="103">
        <f t="shared" si="9"/>
        <v>5000</v>
      </c>
      <c r="W29" s="104">
        <f t="shared" si="10"/>
        <v>339.62264150943395</v>
      </c>
      <c r="AB29" s="77">
        <f aca="true" t="shared" si="21" ref="AB29:AB49">AB28</f>
        <v>0.53</v>
      </c>
      <c r="AE29" s="115">
        <f aca="true" t="shared" si="22" ref="AE29:AE49">AE28</f>
        <v>14</v>
      </c>
      <c r="AJ29">
        <v>3</v>
      </c>
      <c r="AK29" s="88" t="s">
        <v>43</v>
      </c>
      <c r="AL29" s="88" t="s">
        <v>50</v>
      </c>
      <c r="AM29" s="88" t="s">
        <v>56</v>
      </c>
      <c r="AN29" s="102" t="s">
        <v>57</v>
      </c>
      <c r="AO29" s="186" t="str">
        <f t="shared" si="16"/>
        <v>K</v>
      </c>
      <c r="AP29" s="196" t="s">
        <v>101</v>
      </c>
      <c r="AQ29" s="132" t="str">
        <f t="shared" si="17"/>
        <v>cm</v>
      </c>
    </row>
    <row r="30" spans="1:43" ht="15">
      <c r="A30" s="48">
        <v>24</v>
      </c>
      <c r="B30" s="38">
        <f t="shared" si="11"/>
        <v>2</v>
      </c>
      <c r="C30" s="38">
        <v>5</v>
      </c>
      <c r="D30" s="38">
        <v>10</v>
      </c>
      <c r="E30" s="88" t="str">
        <f t="shared" si="0"/>
        <v>tijd in h</v>
      </c>
      <c r="F30" s="88" t="str">
        <f t="shared" si="1"/>
        <v>hoogte in m</v>
      </c>
      <c r="G30" s="89"/>
      <c r="H30" s="90">
        <f t="shared" si="2"/>
        <v>265</v>
      </c>
      <c r="I30" s="90">
        <f t="shared" si="3"/>
        <v>250</v>
      </c>
      <c r="J30" s="91">
        <f t="shared" si="4"/>
        <v>1.06</v>
      </c>
      <c r="K30" s="191" t="str">
        <f t="shared" si="18"/>
        <v>m</v>
      </c>
      <c r="L30" s="190" t="str">
        <f t="shared" si="19"/>
        <v>/</v>
      </c>
      <c r="M30" s="192" t="str">
        <f t="shared" si="20"/>
        <v>h</v>
      </c>
      <c r="N30" s="92">
        <f t="shared" si="6"/>
        <v>140</v>
      </c>
      <c r="O30" s="93" t="str">
        <f t="shared" si="12"/>
        <v>m</v>
      </c>
      <c r="S30">
        <v>2</v>
      </c>
      <c r="T30" s="114">
        <f t="shared" si="7"/>
        <v>250</v>
      </c>
      <c r="U30" s="95">
        <f t="shared" si="8"/>
        <v>405</v>
      </c>
      <c r="V30" s="103">
        <f t="shared" si="9"/>
        <v>500</v>
      </c>
      <c r="W30" s="104">
        <f t="shared" si="10"/>
        <v>339.62264150943395</v>
      </c>
      <c r="AB30" s="77">
        <f t="shared" si="21"/>
        <v>0.53</v>
      </c>
      <c r="AE30" s="115">
        <f t="shared" si="22"/>
        <v>14</v>
      </c>
      <c r="AJ30">
        <v>4</v>
      </c>
      <c r="AK30" s="88" t="s">
        <v>45</v>
      </c>
      <c r="AL30" s="88" t="s">
        <v>49</v>
      </c>
      <c r="AM30" s="88" t="s">
        <v>44</v>
      </c>
      <c r="AN30" s="102" t="s">
        <v>46</v>
      </c>
      <c r="AO30" s="186" t="str">
        <f t="shared" si="16"/>
        <v>m</v>
      </c>
      <c r="AP30" s="196" t="s">
        <v>101</v>
      </c>
      <c r="AQ30" s="132" t="str">
        <f t="shared" si="17"/>
        <v>h</v>
      </c>
    </row>
    <row r="31" spans="1:43" ht="15">
      <c r="A31" s="48">
        <v>25</v>
      </c>
      <c r="B31" s="38">
        <f t="shared" si="11"/>
        <v>2</v>
      </c>
      <c r="C31" s="38">
        <v>10</v>
      </c>
      <c r="D31" s="38">
        <v>5</v>
      </c>
      <c r="E31" s="88" t="str">
        <f t="shared" si="0"/>
        <v>massa in kg</v>
      </c>
      <c r="F31" s="88" t="str">
        <f t="shared" si="1"/>
        <v>volume in  L </v>
      </c>
      <c r="G31" s="89"/>
      <c r="H31" s="90">
        <f t="shared" si="2"/>
        <v>132.5</v>
      </c>
      <c r="I31" s="90">
        <f t="shared" si="3"/>
        <v>500</v>
      </c>
      <c r="J31" s="116">
        <f t="shared" si="4"/>
        <v>0.265</v>
      </c>
      <c r="K31" s="191" t="str">
        <f t="shared" si="18"/>
        <v>L</v>
      </c>
      <c r="L31" s="190" t="str">
        <f t="shared" si="19"/>
        <v>/</v>
      </c>
      <c r="M31" s="192" t="str">
        <f t="shared" si="20"/>
        <v>kg</v>
      </c>
      <c r="N31" s="92">
        <f t="shared" si="6"/>
        <v>70</v>
      </c>
      <c r="O31" s="93" t="str">
        <f t="shared" si="12"/>
        <v>L</v>
      </c>
      <c r="S31">
        <v>2</v>
      </c>
      <c r="T31" s="114">
        <f t="shared" si="7"/>
        <v>500</v>
      </c>
      <c r="U31" s="95">
        <f t="shared" si="8"/>
        <v>202.5</v>
      </c>
      <c r="V31" s="103">
        <f t="shared" si="9"/>
        <v>250</v>
      </c>
      <c r="W31" s="104">
        <f t="shared" si="10"/>
        <v>679.2452830188679</v>
      </c>
      <c r="AB31" s="77">
        <f t="shared" si="21"/>
        <v>0.53</v>
      </c>
      <c r="AE31" s="115">
        <f t="shared" si="22"/>
        <v>14</v>
      </c>
      <c r="AJ31">
        <v>5</v>
      </c>
      <c r="AK31" s="88" t="s">
        <v>52</v>
      </c>
      <c r="AL31" s="88" t="s">
        <v>10</v>
      </c>
      <c r="AM31" s="88" t="s">
        <v>61</v>
      </c>
      <c r="AN31" s="105" t="s">
        <v>51</v>
      </c>
      <c r="AO31" s="186" t="str">
        <f t="shared" si="16"/>
        <v>L</v>
      </c>
      <c r="AP31" s="196" t="s">
        <v>101</v>
      </c>
      <c r="AQ31" s="132" t="str">
        <f t="shared" si="17"/>
        <v>kg</v>
      </c>
    </row>
    <row r="32" spans="1:43" ht="15">
      <c r="A32" s="48">
        <v>26</v>
      </c>
      <c r="B32" s="38">
        <f t="shared" si="11"/>
        <v>2</v>
      </c>
      <c r="C32" s="38">
        <v>10</v>
      </c>
      <c r="D32" s="38">
        <v>20</v>
      </c>
      <c r="E32" s="88" t="str">
        <f t="shared" si="0"/>
        <v>lengte in cm</v>
      </c>
      <c r="F32" s="88" t="str">
        <f t="shared" si="1"/>
        <v>kracht in N</v>
      </c>
      <c r="G32" s="89"/>
      <c r="H32" s="90">
        <f t="shared" si="2"/>
        <v>530</v>
      </c>
      <c r="I32" s="90">
        <f t="shared" si="3"/>
        <v>500</v>
      </c>
      <c r="J32" s="91">
        <f t="shared" si="4"/>
        <v>1.06</v>
      </c>
      <c r="K32" s="191" t="str">
        <f t="shared" si="18"/>
        <v>N</v>
      </c>
      <c r="L32" s="190" t="str">
        <f t="shared" si="19"/>
        <v>/</v>
      </c>
      <c r="M32" s="192" t="str">
        <f t="shared" si="20"/>
        <v>cm</v>
      </c>
      <c r="N32" s="92">
        <f t="shared" si="6"/>
        <v>280</v>
      </c>
      <c r="O32" s="93" t="str">
        <f t="shared" si="12"/>
        <v>N</v>
      </c>
      <c r="S32">
        <v>2</v>
      </c>
      <c r="T32" s="114">
        <f t="shared" si="7"/>
        <v>500</v>
      </c>
      <c r="U32" s="95">
        <f t="shared" si="8"/>
        <v>810</v>
      </c>
      <c r="V32" s="103">
        <f t="shared" si="9"/>
        <v>1000</v>
      </c>
      <c r="W32" s="104">
        <f t="shared" si="10"/>
        <v>679.2452830188679</v>
      </c>
      <c r="AB32" s="77">
        <f t="shared" si="21"/>
        <v>0.53</v>
      </c>
      <c r="AE32" s="115">
        <f t="shared" si="22"/>
        <v>14</v>
      </c>
      <c r="AJ32">
        <v>6</v>
      </c>
      <c r="AK32" s="88" t="s">
        <v>43</v>
      </c>
      <c r="AL32" s="88" t="s">
        <v>50</v>
      </c>
      <c r="AM32" s="88" t="s">
        <v>53</v>
      </c>
      <c r="AN32" s="105" t="s">
        <v>54</v>
      </c>
      <c r="AO32" s="186" t="str">
        <f t="shared" si="16"/>
        <v>N</v>
      </c>
      <c r="AP32" s="196" t="s">
        <v>101</v>
      </c>
      <c r="AQ32" s="132" t="str">
        <f t="shared" si="17"/>
        <v>cm</v>
      </c>
    </row>
    <row r="33" spans="1:43" ht="15">
      <c r="A33" s="48">
        <v>27</v>
      </c>
      <c r="B33" s="38">
        <f t="shared" si="11"/>
        <v>2</v>
      </c>
      <c r="C33" s="38">
        <v>10</v>
      </c>
      <c r="D33" s="38">
        <v>50</v>
      </c>
      <c r="E33" s="88" t="str">
        <f t="shared" si="0"/>
        <v>tijd in h</v>
      </c>
      <c r="F33" s="88" t="str">
        <f t="shared" si="1"/>
        <v>afstand in km</v>
      </c>
      <c r="G33" s="89"/>
      <c r="H33" s="90">
        <f t="shared" si="2"/>
        <v>1325</v>
      </c>
      <c r="I33" s="90">
        <f t="shared" si="3"/>
        <v>500</v>
      </c>
      <c r="J33" s="91">
        <f t="shared" si="4"/>
        <v>2.65</v>
      </c>
      <c r="K33" s="191" t="str">
        <f t="shared" si="18"/>
        <v>km</v>
      </c>
      <c r="L33" s="190" t="str">
        <f t="shared" si="19"/>
        <v>/</v>
      </c>
      <c r="M33" s="192" t="str">
        <f t="shared" si="20"/>
        <v>h</v>
      </c>
      <c r="N33" s="92">
        <f t="shared" si="6"/>
        <v>700</v>
      </c>
      <c r="O33" s="93" t="str">
        <f t="shared" si="12"/>
        <v>km</v>
      </c>
      <c r="S33">
        <v>2</v>
      </c>
      <c r="T33" s="114">
        <f t="shared" si="7"/>
        <v>500</v>
      </c>
      <c r="U33" s="95">
        <f t="shared" si="8"/>
        <v>2025</v>
      </c>
      <c r="V33" s="103">
        <f t="shared" si="9"/>
        <v>2500</v>
      </c>
      <c r="W33" s="104">
        <f t="shared" si="10"/>
        <v>679.2452830188679</v>
      </c>
      <c r="AB33" s="77">
        <f t="shared" si="21"/>
        <v>0.53</v>
      </c>
      <c r="AE33" s="115">
        <f t="shared" si="22"/>
        <v>14</v>
      </c>
      <c r="AJ33">
        <v>7</v>
      </c>
      <c r="AK33" s="106" t="s">
        <v>45</v>
      </c>
      <c r="AL33" s="106" t="s">
        <v>49</v>
      </c>
      <c r="AM33" s="106" t="s">
        <v>59</v>
      </c>
      <c r="AN33" s="105" t="s">
        <v>60</v>
      </c>
      <c r="AO33" s="186" t="str">
        <f t="shared" si="16"/>
        <v>km</v>
      </c>
      <c r="AP33" s="196" t="s">
        <v>101</v>
      </c>
      <c r="AQ33" s="132" t="str">
        <f t="shared" si="17"/>
        <v>h</v>
      </c>
    </row>
    <row r="34" spans="1:43" ht="15">
      <c r="A34" s="48">
        <v>28</v>
      </c>
      <c r="B34" s="38">
        <f t="shared" si="11"/>
        <v>2</v>
      </c>
      <c r="C34" s="38">
        <v>10</v>
      </c>
      <c r="D34" s="38">
        <v>100</v>
      </c>
      <c r="E34" s="88" t="str">
        <f t="shared" si="0"/>
        <v>massa in g</v>
      </c>
      <c r="F34" s="88" t="str">
        <f t="shared" si="1"/>
        <v>volume  in mL </v>
      </c>
      <c r="G34" s="89"/>
      <c r="H34" s="90">
        <f t="shared" si="2"/>
        <v>2650</v>
      </c>
      <c r="I34" s="90">
        <f t="shared" si="3"/>
        <v>500</v>
      </c>
      <c r="J34" s="91">
        <f t="shared" si="4"/>
        <v>5.3</v>
      </c>
      <c r="K34" s="191" t="str">
        <f t="shared" si="18"/>
        <v>mL</v>
      </c>
      <c r="L34" s="190" t="str">
        <f t="shared" si="19"/>
        <v>/</v>
      </c>
      <c r="M34" s="192" t="str">
        <f t="shared" si="20"/>
        <v>g</v>
      </c>
      <c r="N34" s="92">
        <f t="shared" si="6"/>
        <v>1400</v>
      </c>
      <c r="O34" s="93" t="str">
        <f t="shared" si="12"/>
        <v>mL</v>
      </c>
      <c r="S34">
        <v>2</v>
      </c>
      <c r="T34" s="114">
        <f t="shared" si="7"/>
        <v>500</v>
      </c>
      <c r="U34" s="95">
        <f t="shared" si="8"/>
        <v>4050</v>
      </c>
      <c r="V34" s="103">
        <f t="shared" si="9"/>
        <v>5000</v>
      </c>
      <c r="W34" s="104">
        <f t="shared" si="10"/>
        <v>679.2452830188679</v>
      </c>
      <c r="AB34" s="77">
        <f t="shared" si="21"/>
        <v>0.53</v>
      </c>
      <c r="AE34" s="115">
        <f t="shared" si="22"/>
        <v>14</v>
      </c>
      <c r="AJ34">
        <v>8</v>
      </c>
      <c r="AK34" s="88" t="s">
        <v>42</v>
      </c>
      <c r="AL34" s="88" t="s">
        <v>11</v>
      </c>
      <c r="AM34" s="88" t="s">
        <v>67</v>
      </c>
      <c r="AN34" s="105" t="s">
        <v>82</v>
      </c>
      <c r="AO34" s="186" t="str">
        <f t="shared" si="16"/>
        <v>mL</v>
      </c>
      <c r="AP34" s="196" t="s">
        <v>101</v>
      </c>
      <c r="AQ34" s="132" t="str">
        <f t="shared" si="17"/>
        <v>g</v>
      </c>
    </row>
    <row r="35" spans="1:43" ht="15">
      <c r="A35" s="48">
        <v>29</v>
      </c>
      <c r="B35" s="38">
        <f t="shared" si="11"/>
        <v>2</v>
      </c>
      <c r="C35" s="38">
        <v>20</v>
      </c>
      <c r="D35" s="38">
        <v>10</v>
      </c>
      <c r="E35" s="88" t="str">
        <f t="shared" si="0"/>
        <v>tijd in h</v>
      </c>
      <c r="F35" s="88" t="str">
        <f t="shared" si="1"/>
        <v>hoogte in km</v>
      </c>
      <c r="G35" s="89"/>
      <c r="H35" s="90">
        <f t="shared" si="2"/>
        <v>265</v>
      </c>
      <c r="I35" s="90">
        <f t="shared" si="3"/>
        <v>1000</v>
      </c>
      <c r="J35" s="116">
        <f t="shared" si="4"/>
        <v>0.265</v>
      </c>
      <c r="K35" s="191" t="str">
        <f t="shared" si="18"/>
        <v>km</v>
      </c>
      <c r="L35" s="190" t="str">
        <f t="shared" si="19"/>
        <v>/</v>
      </c>
      <c r="M35" s="192" t="str">
        <f t="shared" si="20"/>
        <v>h</v>
      </c>
      <c r="N35" s="92">
        <f t="shared" si="6"/>
        <v>140</v>
      </c>
      <c r="O35" s="93" t="str">
        <f t="shared" si="12"/>
        <v>km</v>
      </c>
      <c r="S35">
        <v>2</v>
      </c>
      <c r="T35" s="114">
        <f t="shared" si="7"/>
        <v>1000</v>
      </c>
      <c r="U35" s="95">
        <f t="shared" si="8"/>
        <v>405</v>
      </c>
      <c r="V35" s="103">
        <f t="shared" si="9"/>
        <v>500</v>
      </c>
      <c r="W35" s="104">
        <f t="shared" si="10"/>
        <v>1358.4905660377358</v>
      </c>
      <c r="AB35" s="77">
        <f t="shared" si="21"/>
        <v>0.53</v>
      </c>
      <c r="AE35" s="115">
        <f t="shared" si="22"/>
        <v>14</v>
      </c>
      <c r="AJ35">
        <v>9</v>
      </c>
      <c r="AK35" s="88" t="s">
        <v>45</v>
      </c>
      <c r="AL35" s="88" t="s">
        <v>49</v>
      </c>
      <c r="AM35" s="88" t="s">
        <v>62</v>
      </c>
      <c r="AN35" s="102" t="s">
        <v>60</v>
      </c>
      <c r="AO35" s="186" t="str">
        <f t="shared" si="16"/>
        <v>km</v>
      </c>
      <c r="AP35" s="196" t="s">
        <v>101</v>
      </c>
      <c r="AQ35" s="132" t="str">
        <f t="shared" si="17"/>
        <v>h</v>
      </c>
    </row>
    <row r="36" spans="1:43" ht="15">
      <c r="A36" s="48">
        <v>30</v>
      </c>
      <c r="B36" s="38">
        <f t="shared" si="11"/>
        <v>2</v>
      </c>
      <c r="C36" s="38">
        <v>20</v>
      </c>
      <c r="D36" s="38">
        <v>5</v>
      </c>
      <c r="E36" s="88" t="str">
        <f t="shared" si="0"/>
        <v>tijd in h</v>
      </c>
      <c r="F36" s="88" t="str">
        <f t="shared" si="1"/>
        <v>afstand in m</v>
      </c>
      <c r="G36" s="89"/>
      <c r="H36" s="90">
        <f t="shared" si="2"/>
        <v>132.5</v>
      </c>
      <c r="I36" s="90">
        <f t="shared" si="3"/>
        <v>1000</v>
      </c>
      <c r="J36" s="116">
        <f t="shared" si="4"/>
        <v>0.1325</v>
      </c>
      <c r="K36" s="191" t="str">
        <f t="shared" si="18"/>
        <v>m</v>
      </c>
      <c r="L36" s="190" t="str">
        <f t="shared" si="19"/>
        <v>/</v>
      </c>
      <c r="M36" s="192" t="str">
        <f t="shared" si="20"/>
        <v>h</v>
      </c>
      <c r="N36" s="92">
        <f t="shared" si="6"/>
        <v>70</v>
      </c>
      <c r="O36" s="93" t="str">
        <f t="shared" si="12"/>
        <v>m</v>
      </c>
      <c r="S36">
        <v>2</v>
      </c>
      <c r="T36" s="114">
        <f t="shared" si="7"/>
        <v>1000</v>
      </c>
      <c r="U36" s="95">
        <f t="shared" si="8"/>
        <v>202.5</v>
      </c>
      <c r="V36" s="103">
        <f t="shared" si="9"/>
        <v>250</v>
      </c>
      <c r="W36" s="104">
        <f t="shared" si="10"/>
        <v>1358.4905660377358</v>
      </c>
      <c r="AB36" s="77">
        <f t="shared" si="21"/>
        <v>0.53</v>
      </c>
      <c r="AE36" s="115">
        <f t="shared" si="22"/>
        <v>14</v>
      </c>
      <c r="AJ36">
        <v>10</v>
      </c>
      <c r="AK36" s="106" t="s">
        <v>45</v>
      </c>
      <c r="AL36" s="106" t="s">
        <v>49</v>
      </c>
      <c r="AM36" s="106" t="s">
        <v>40</v>
      </c>
      <c r="AN36" s="105" t="s">
        <v>46</v>
      </c>
      <c r="AO36" s="186" t="str">
        <f t="shared" si="16"/>
        <v>m</v>
      </c>
      <c r="AP36" s="196" t="s">
        <v>101</v>
      </c>
      <c r="AQ36" s="132" t="str">
        <f t="shared" si="17"/>
        <v>h</v>
      </c>
    </row>
    <row r="37" spans="1:43" ht="15">
      <c r="A37" s="48">
        <v>31</v>
      </c>
      <c r="B37" s="38">
        <f t="shared" si="11"/>
        <v>2</v>
      </c>
      <c r="C37" s="38">
        <v>20</v>
      </c>
      <c r="D37" s="38">
        <v>20</v>
      </c>
      <c r="E37" s="88" t="str">
        <f t="shared" si="0"/>
        <v>tijd in s</v>
      </c>
      <c r="F37" s="88" t="str">
        <f t="shared" si="1"/>
        <v>afstand in m</v>
      </c>
      <c r="G37" s="89"/>
      <c r="H37" s="90">
        <f t="shared" si="2"/>
        <v>530</v>
      </c>
      <c r="I37" s="90">
        <f t="shared" si="3"/>
        <v>1000</v>
      </c>
      <c r="J37" s="116">
        <f t="shared" si="4"/>
        <v>0.53</v>
      </c>
      <c r="K37" s="191" t="str">
        <f t="shared" si="18"/>
        <v>m</v>
      </c>
      <c r="L37" s="190" t="str">
        <f t="shared" si="19"/>
        <v>/</v>
      </c>
      <c r="M37" s="192" t="str">
        <f t="shared" si="20"/>
        <v>s</v>
      </c>
      <c r="N37" s="92">
        <f t="shared" si="6"/>
        <v>280</v>
      </c>
      <c r="O37" s="93" t="str">
        <f t="shared" si="12"/>
        <v>m</v>
      </c>
      <c r="S37">
        <v>2</v>
      </c>
      <c r="T37" s="114">
        <f t="shared" si="7"/>
        <v>1000</v>
      </c>
      <c r="U37" s="95">
        <f t="shared" si="8"/>
        <v>810</v>
      </c>
      <c r="V37" s="103">
        <f t="shared" si="9"/>
        <v>1000</v>
      </c>
      <c r="W37" s="104">
        <f t="shared" si="10"/>
        <v>1358.4905660377358</v>
      </c>
      <c r="AB37" s="77">
        <f t="shared" si="21"/>
        <v>0.53</v>
      </c>
      <c r="AE37" s="115">
        <f t="shared" si="22"/>
        <v>14</v>
      </c>
      <c r="AJ37">
        <v>1</v>
      </c>
      <c r="AK37" s="88" t="s">
        <v>41</v>
      </c>
      <c r="AL37" s="88" t="s">
        <v>48</v>
      </c>
      <c r="AM37" s="88" t="s">
        <v>40</v>
      </c>
      <c r="AN37" s="102" t="s">
        <v>46</v>
      </c>
      <c r="AO37" s="186" t="str">
        <f t="shared" si="16"/>
        <v>m</v>
      </c>
      <c r="AP37" s="196" t="s">
        <v>101</v>
      </c>
      <c r="AQ37" s="132" t="str">
        <f t="shared" si="17"/>
        <v>s</v>
      </c>
    </row>
    <row r="38" spans="1:43" ht="15">
      <c r="A38" s="48">
        <v>32</v>
      </c>
      <c r="B38" s="38">
        <f t="shared" si="11"/>
        <v>2</v>
      </c>
      <c r="C38" s="38">
        <v>20</v>
      </c>
      <c r="D38" s="38">
        <v>50</v>
      </c>
      <c r="E38" s="88" t="str">
        <f t="shared" si="0"/>
        <v>tijd in h</v>
      </c>
      <c r="F38" s="88" t="str">
        <f t="shared" si="1"/>
        <v>temp. in °C</v>
      </c>
      <c r="G38" s="89"/>
      <c r="H38" s="90">
        <f t="shared" si="2"/>
        <v>1325</v>
      </c>
      <c r="I38" s="90">
        <f t="shared" si="3"/>
        <v>1000</v>
      </c>
      <c r="J38" s="91">
        <f t="shared" si="4"/>
        <v>1.325</v>
      </c>
      <c r="K38" s="191" t="str">
        <f t="shared" si="18"/>
        <v>°C</v>
      </c>
      <c r="L38" s="190" t="str">
        <f t="shared" si="19"/>
        <v>/</v>
      </c>
      <c r="M38" s="192" t="str">
        <f t="shared" si="20"/>
        <v>h</v>
      </c>
      <c r="N38" s="92">
        <f t="shared" si="6"/>
        <v>700</v>
      </c>
      <c r="O38" s="93" t="str">
        <f t="shared" si="12"/>
        <v>°C</v>
      </c>
      <c r="S38">
        <v>2</v>
      </c>
      <c r="T38" s="114">
        <f t="shared" si="7"/>
        <v>1000</v>
      </c>
      <c r="U38" s="95">
        <f t="shared" si="8"/>
        <v>2025</v>
      </c>
      <c r="V38" s="103">
        <f t="shared" si="9"/>
        <v>2500</v>
      </c>
      <c r="W38" s="104">
        <f t="shared" si="10"/>
        <v>1358.4905660377358</v>
      </c>
      <c r="AB38" s="77">
        <f t="shared" si="21"/>
        <v>0.53</v>
      </c>
      <c r="AE38" s="115">
        <f t="shared" si="22"/>
        <v>14</v>
      </c>
      <c r="AJ38">
        <v>2</v>
      </c>
      <c r="AK38" s="88" t="s">
        <v>45</v>
      </c>
      <c r="AL38" s="88" t="s">
        <v>49</v>
      </c>
      <c r="AM38" s="88" t="s">
        <v>55</v>
      </c>
      <c r="AN38" s="102" t="s">
        <v>47</v>
      </c>
      <c r="AO38" s="186" t="str">
        <f t="shared" si="16"/>
        <v>°C</v>
      </c>
      <c r="AP38" s="196" t="s">
        <v>101</v>
      </c>
      <c r="AQ38" s="132" t="str">
        <f t="shared" si="17"/>
        <v>h</v>
      </c>
    </row>
    <row r="39" spans="1:43" ht="15">
      <c r="A39" s="48">
        <v>33</v>
      </c>
      <c r="B39" s="38">
        <f t="shared" si="11"/>
        <v>2</v>
      </c>
      <c r="C39" s="38">
        <v>50</v>
      </c>
      <c r="D39" s="38">
        <v>100</v>
      </c>
      <c r="E39" s="88" t="str">
        <f t="shared" si="0"/>
        <v>lengte in cm</v>
      </c>
      <c r="F39" s="88" t="str">
        <f t="shared" si="1"/>
        <v>temp. in K</v>
      </c>
      <c r="G39" s="89"/>
      <c r="H39" s="90">
        <f t="shared" si="2"/>
        <v>2650</v>
      </c>
      <c r="I39" s="90">
        <f t="shared" si="3"/>
        <v>2500</v>
      </c>
      <c r="J39" s="91">
        <f t="shared" si="4"/>
        <v>1.06</v>
      </c>
      <c r="K39" s="191" t="str">
        <f t="shared" si="18"/>
        <v>K</v>
      </c>
      <c r="L39" s="190" t="str">
        <f t="shared" si="19"/>
        <v>/</v>
      </c>
      <c r="M39" s="192" t="str">
        <f t="shared" si="20"/>
        <v>cm</v>
      </c>
      <c r="N39" s="92">
        <f t="shared" si="6"/>
        <v>1400</v>
      </c>
      <c r="O39" s="93" t="str">
        <f t="shared" si="12"/>
        <v>K</v>
      </c>
      <c r="S39">
        <v>2</v>
      </c>
      <c r="T39" s="114">
        <f t="shared" si="7"/>
        <v>2500</v>
      </c>
      <c r="U39" s="95">
        <f t="shared" si="8"/>
        <v>4050</v>
      </c>
      <c r="V39" s="103">
        <f t="shared" si="9"/>
        <v>5000</v>
      </c>
      <c r="W39" s="104">
        <f t="shared" si="10"/>
        <v>3396.2264150943392</v>
      </c>
      <c r="AB39" s="77">
        <f t="shared" si="21"/>
        <v>0.53</v>
      </c>
      <c r="AE39" s="115">
        <f t="shared" si="22"/>
        <v>14</v>
      </c>
      <c r="AJ39">
        <v>3</v>
      </c>
      <c r="AK39" s="88" t="s">
        <v>43</v>
      </c>
      <c r="AL39" s="88" t="s">
        <v>50</v>
      </c>
      <c r="AM39" s="88" t="s">
        <v>56</v>
      </c>
      <c r="AN39" s="102" t="s">
        <v>57</v>
      </c>
      <c r="AO39" s="186" t="str">
        <f t="shared" si="16"/>
        <v>K</v>
      </c>
      <c r="AP39" s="196" t="s">
        <v>101</v>
      </c>
      <c r="AQ39" s="132" t="str">
        <f t="shared" si="17"/>
        <v>cm</v>
      </c>
    </row>
    <row r="40" spans="1:43" ht="15">
      <c r="A40" s="48">
        <v>34</v>
      </c>
      <c r="B40" s="38">
        <f t="shared" si="11"/>
        <v>2</v>
      </c>
      <c r="C40" s="38">
        <v>50</v>
      </c>
      <c r="D40" s="38">
        <v>10</v>
      </c>
      <c r="E40" s="88" t="str">
        <f t="shared" si="0"/>
        <v>tijd in h</v>
      </c>
      <c r="F40" s="88" t="str">
        <f t="shared" si="1"/>
        <v>hoogte in m</v>
      </c>
      <c r="G40" s="89"/>
      <c r="H40" s="90">
        <f t="shared" si="2"/>
        <v>265</v>
      </c>
      <c r="I40" s="90">
        <f t="shared" si="3"/>
        <v>2500</v>
      </c>
      <c r="J40" s="116">
        <f t="shared" si="4"/>
        <v>0.10600000000000001</v>
      </c>
      <c r="K40" s="191" t="str">
        <f t="shared" si="18"/>
        <v>m</v>
      </c>
      <c r="L40" s="190" t="str">
        <f t="shared" si="19"/>
        <v>/</v>
      </c>
      <c r="M40" s="192" t="str">
        <f t="shared" si="20"/>
        <v>h</v>
      </c>
      <c r="N40" s="92">
        <f t="shared" si="6"/>
        <v>140</v>
      </c>
      <c r="O40" s="93" t="str">
        <f t="shared" si="12"/>
        <v>m</v>
      </c>
      <c r="S40">
        <v>2</v>
      </c>
      <c r="T40" s="114">
        <f t="shared" si="7"/>
        <v>2500</v>
      </c>
      <c r="U40" s="95">
        <f t="shared" si="8"/>
        <v>405</v>
      </c>
      <c r="V40" s="103">
        <f t="shared" si="9"/>
        <v>500</v>
      </c>
      <c r="W40" s="104">
        <f t="shared" si="10"/>
        <v>3396.2264150943392</v>
      </c>
      <c r="AB40" s="77">
        <f t="shared" si="21"/>
        <v>0.53</v>
      </c>
      <c r="AE40" s="115">
        <f t="shared" si="22"/>
        <v>14</v>
      </c>
      <c r="AJ40">
        <v>4</v>
      </c>
      <c r="AK40" s="88" t="s">
        <v>45</v>
      </c>
      <c r="AL40" s="88" t="s">
        <v>49</v>
      </c>
      <c r="AM40" s="88" t="s">
        <v>44</v>
      </c>
      <c r="AN40" s="102" t="s">
        <v>46</v>
      </c>
      <c r="AO40" s="186" t="str">
        <f t="shared" si="16"/>
        <v>m</v>
      </c>
      <c r="AP40" s="196" t="s">
        <v>101</v>
      </c>
      <c r="AQ40" s="132" t="str">
        <f t="shared" si="17"/>
        <v>h</v>
      </c>
    </row>
    <row r="41" spans="1:43" ht="15">
      <c r="A41" s="48">
        <v>35</v>
      </c>
      <c r="B41" s="38">
        <f t="shared" si="11"/>
        <v>2</v>
      </c>
      <c r="C41" s="38">
        <v>70</v>
      </c>
      <c r="D41" s="38">
        <v>5</v>
      </c>
      <c r="E41" s="88" t="str">
        <f>AK41</f>
        <v>massa in kg</v>
      </c>
      <c r="F41" s="88" t="str">
        <f>AM41</f>
        <v>volume in  L </v>
      </c>
      <c r="G41" s="89"/>
      <c r="H41" s="90">
        <f t="shared" si="2"/>
        <v>132.5</v>
      </c>
      <c r="I41" s="90">
        <f t="shared" si="3"/>
        <v>3500</v>
      </c>
      <c r="J41" s="180">
        <f t="shared" si="4"/>
        <v>0.03785714285714286</v>
      </c>
      <c r="K41" s="191" t="str">
        <f t="shared" si="18"/>
        <v>L</v>
      </c>
      <c r="L41" s="190" t="str">
        <f t="shared" si="19"/>
        <v>/</v>
      </c>
      <c r="M41" s="192" t="str">
        <f t="shared" si="20"/>
        <v>kg</v>
      </c>
      <c r="N41" s="92">
        <f t="shared" si="6"/>
        <v>70</v>
      </c>
      <c r="O41" s="93" t="str">
        <f>AN41</f>
        <v>L</v>
      </c>
      <c r="S41">
        <v>2</v>
      </c>
      <c r="T41" s="114">
        <f t="shared" si="7"/>
        <v>3500</v>
      </c>
      <c r="U41" s="95">
        <f t="shared" si="8"/>
        <v>202.5</v>
      </c>
      <c r="V41" s="103">
        <f t="shared" si="9"/>
        <v>250</v>
      </c>
      <c r="W41" s="104">
        <f t="shared" si="10"/>
        <v>4754.7169811320755</v>
      </c>
      <c r="AB41" s="77">
        <f t="shared" si="21"/>
        <v>0.53</v>
      </c>
      <c r="AE41" s="115">
        <f t="shared" si="22"/>
        <v>14</v>
      </c>
      <c r="AJ41">
        <v>5</v>
      </c>
      <c r="AK41" s="88" t="s">
        <v>52</v>
      </c>
      <c r="AL41" s="88" t="s">
        <v>10</v>
      </c>
      <c r="AM41" s="88" t="s">
        <v>61</v>
      </c>
      <c r="AN41" s="105" t="s">
        <v>51</v>
      </c>
      <c r="AO41" s="186" t="str">
        <f t="shared" si="16"/>
        <v>L</v>
      </c>
      <c r="AP41" s="196" t="s">
        <v>101</v>
      </c>
      <c r="AQ41" s="132" t="str">
        <f t="shared" si="17"/>
        <v>kg</v>
      </c>
    </row>
    <row r="42" spans="1:43" ht="15">
      <c r="A42" s="48">
        <v>37</v>
      </c>
      <c r="B42" s="38">
        <f t="shared" si="11"/>
        <v>2</v>
      </c>
      <c r="C42" s="38">
        <v>100</v>
      </c>
      <c r="D42" s="38">
        <v>20</v>
      </c>
      <c r="E42" s="88" t="str">
        <f>AK42</f>
        <v>lengte in cm</v>
      </c>
      <c r="F42" s="88" t="str">
        <f>AM42</f>
        <v>kracht in N</v>
      </c>
      <c r="G42" s="89"/>
      <c r="H42" s="90">
        <f t="shared" si="2"/>
        <v>530</v>
      </c>
      <c r="I42" s="90">
        <f t="shared" si="3"/>
        <v>5000</v>
      </c>
      <c r="J42" s="116">
        <f t="shared" si="4"/>
        <v>0.10600000000000001</v>
      </c>
      <c r="K42" s="191" t="str">
        <f t="shared" si="18"/>
        <v>N</v>
      </c>
      <c r="L42" s="190" t="str">
        <f t="shared" si="19"/>
        <v>/</v>
      </c>
      <c r="M42" s="192" t="str">
        <f t="shared" si="20"/>
        <v>cm</v>
      </c>
      <c r="N42" s="92">
        <f t="shared" si="6"/>
        <v>280</v>
      </c>
      <c r="O42" s="93" t="str">
        <f>AN42</f>
        <v>N</v>
      </c>
      <c r="S42">
        <v>2</v>
      </c>
      <c r="T42" s="114">
        <f t="shared" si="7"/>
        <v>5000</v>
      </c>
      <c r="U42" s="95">
        <f t="shared" si="8"/>
        <v>810</v>
      </c>
      <c r="V42" s="103">
        <f t="shared" si="9"/>
        <v>1000</v>
      </c>
      <c r="W42" s="104">
        <f t="shared" si="10"/>
        <v>6792.4528301886785</v>
      </c>
      <c r="AB42" s="77">
        <f t="shared" si="21"/>
        <v>0.53</v>
      </c>
      <c r="AE42" s="115">
        <f t="shared" si="22"/>
        <v>14</v>
      </c>
      <c r="AJ42">
        <v>6</v>
      </c>
      <c r="AK42" s="88" t="s">
        <v>43</v>
      </c>
      <c r="AL42" s="88" t="s">
        <v>50</v>
      </c>
      <c r="AM42" s="88" t="s">
        <v>53</v>
      </c>
      <c r="AN42" s="105" t="s">
        <v>54</v>
      </c>
      <c r="AO42" s="186" t="str">
        <f t="shared" si="16"/>
        <v>N</v>
      </c>
      <c r="AP42" s="196" t="s">
        <v>101</v>
      </c>
      <c r="AQ42" s="132" t="str">
        <f t="shared" si="17"/>
        <v>cm</v>
      </c>
    </row>
    <row r="43" spans="1:43" ht="15">
      <c r="A43" s="48">
        <v>38</v>
      </c>
      <c r="B43" s="38">
        <f t="shared" si="11"/>
        <v>2</v>
      </c>
      <c r="C43" s="38">
        <v>115</v>
      </c>
      <c r="D43" s="38">
        <v>50</v>
      </c>
      <c r="E43" s="88" t="str">
        <f>AK43</f>
        <v>tijd in h</v>
      </c>
      <c r="F43" s="88" t="str">
        <f>AM43</f>
        <v>afstand in km</v>
      </c>
      <c r="G43" s="89"/>
      <c r="H43" s="90">
        <f t="shared" si="2"/>
        <v>1325</v>
      </c>
      <c r="I43" s="90">
        <f t="shared" si="3"/>
        <v>5750</v>
      </c>
      <c r="J43" s="116">
        <f t="shared" si="4"/>
        <v>0.23043478260869565</v>
      </c>
      <c r="K43" s="191" t="str">
        <f t="shared" si="18"/>
        <v>km</v>
      </c>
      <c r="L43" s="190" t="str">
        <f t="shared" si="19"/>
        <v>/</v>
      </c>
      <c r="M43" s="192" t="str">
        <f t="shared" si="20"/>
        <v>h</v>
      </c>
      <c r="N43" s="92">
        <f t="shared" si="6"/>
        <v>700</v>
      </c>
      <c r="O43" s="93" t="str">
        <f>AN43</f>
        <v>km</v>
      </c>
      <c r="S43">
        <v>2</v>
      </c>
      <c r="T43" s="114">
        <f t="shared" si="7"/>
        <v>5750</v>
      </c>
      <c r="U43" s="95">
        <f t="shared" si="8"/>
        <v>2025</v>
      </c>
      <c r="V43" s="103">
        <f t="shared" si="9"/>
        <v>2500</v>
      </c>
      <c r="W43" s="104">
        <f t="shared" si="10"/>
        <v>7811.320754716981</v>
      </c>
      <c r="AB43" s="77">
        <f t="shared" si="21"/>
        <v>0.53</v>
      </c>
      <c r="AE43" s="115">
        <f t="shared" si="22"/>
        <v>14</v>
      </c>
      <c r="AJ43">
        <v>7</v>
      </c>
      <c r="AK43" s="106" t="s">
        <v>45</v>
      </c>
      <c r="AL43" s="106" t="s">
        <v>49</v>
      </c>
      <c r="AM43" s="106" t="s">
        <v>59</v>
      </c>
      <c r="AN43" s="105" t="s">
        <v>60</v>
      </c>
      <c r="AO43" s="186" t="str">
        <f t="shared" si="16"/>
        <v>km</v>
      </c>
      <c r="AP43" s="196" t="s">
        <v>101</v>
      </c>
      <c r="AQ43" s="132" t="str">
        <f t="shared" si="17"/>
        <v>h</v>
      </c>
    </row>
    <row r="44" spans="1:43" ht="15">
      <c r="A44" s="48">
        <v>39</v>
      </c>
      <c r="B44" s="38">
        <f t="shared" si="11"/>
        <v>2</v>
      </c>
      <c r="C44" s="38">
        <v>130</v>
      </c>
      <c r="D44" s="38">
        <v>100</v>
      </c>
      <c r="E44" s="88" t="str">
        <f>AK44</f>
        <v>massa in g</v>
      </c>
      <c r="F44" s="88" t="str">
        <f>AM44</f>
        <v>volume  in mL </v>
      </c>
      <c r="G44" s="89"/>
      <c r="H44" s="90">
        <f t="shared" si="2"/>
        <v>2650</v>
      </c>
      <c r="I44" s="90">
        <f t="shared" si="3"/>
        <v>6500</v>
      </c>
      <c r="J44" s="116">
        <f t="shared" si="4"/>
        <v>0.4076923076923077</v>
      </c>
      <c r="K44" s="191" t="str">
        <f t="shared" si="18"/>
        <v>mL</v>
      </c>
      <c r="L44" s="190" t="str">
        <f t="shared" si="19"/>
        <v>/</v>
      </c>
      <c r="M44" s="192" t="str">
        <f t="shared" si="20"/>
        <v>g</v>
      </c>
      <c r="N44" s="92">
        <f t="shared" si="6"/>
        <v>1400</v>
      </c>
      <c r="O44" s="93" t="str">
        <f>AN44</f>
        <v>mL</v>
      </c>
      <c r="S44">
        <v>2</v>
      </c>
      <c r="T44" s="114">
        <f t="shared" si="7"/>
        <v>6500</v>
      </c>
      <c r="U44" s="95">
        <f t="shared" si="8"/>
        <v>4050</v>
      </c>
      <c r="V44" s="103">
        <f t="shared" si="9"/>
        <v>5000</v>
      </c>
      <c r="W44" s="104">
        <f t="shared" si="10"/>
        <v>8830.188679245282</v>
      </c>
      <c r="AB44" s="77">
        <f t="shared" si="21"/>
        <v>0.53</v>
      </c>
      <c r="AE44" s="115">
        <f t="shared" si="22"/>
        <v>14</v>
      </c>
      <c r="AJ44">
        <v>8</v>
      </c>
      <c r="AK44" s="88" t="s">
        <v>42</v>
      </c>
      <c r="AL44" s="88" t="s">
        <v>11</v>
      </c>
      <c r="AM44" s="88" t="s">
        <v>67</v>
      </c>
      <c r="AN44" s="105" t="s">
        <v>82</v>
      </c>
      <c r="AO44" s="186" t="str">
        <f t="shared" si="16"/>
        <v>mL</v>
      </c>
      <c r="AP44" s="196" t="s">
        <v>101</v>
      </c>
      <c r="AQ44" s="132" t="str">
        <f t="shared" si="17"/>
        <v>g</v>
      </c>
    </row>
    <row r="45" spans="1:43" ht="15">
      <c r="A45" s="48">
        <v>40</v>
      </c>
      <c r="B45" s="38">
        <f t="shared" si="11"/>
        <v>2</v>
      </c>
      <c r="C45" s="38">
        <v>145</v>
      </c>
      <c r="D45" s="38">
        <v>10</v>
      </c>
      <c r="E45" s="88" t="str">
        <f>AK45</f>
        <v>tijd in h</v>
      </c>
      <c r="F45" s="88" t="str">
        <f>AM45</f>
        <v>hoogte in km</v>
      </c>
      <c r="G45" s="89"/>
      <c r="H45" s="90">
        <f t="shared" si="2"/>
        <v>265.00000000000006</v>
      </c>
      <c r="I45" s="90">
        <f t="shared" si="3"/>
        <v>7250</v>
      </c>
      <c r="J45" s="116">
        <f t="shared" si="4"/>
        <v>0.03655172413793104</v>
      </c>
      <c r="K45" s="191" t="str">
        <f t="shared" si="18"/>
        <v>km</v>
      </c>
      <c r="L45" s="190" t="str">
        <f t="shared" si="19"/>
        <v>/</v>
      </c>
      <c r="M45" s="192" t="str">
        <f t="shared" si="20"/>
        <v>h</v>
      </c>
      <c r="N45" s="92">
        <f t="shared" si="6"/>
        <v>140</v>
      </c>
      <c r="O45" s="93" t="str">
        <f>AN45</f>
        <v>km</v>
      </c>
      <c r="S45">
        <v>2</v>
      </c>
      <c r="T45" s="114">
        <f t="shared" si="7"/>
        <v>7250</v>
      </c>
      <c r="U45" s="95">
        <f t="shared" si="8"/>
        <v>405.00000000000006</v>
      </c>
      <c r="V45" s="103">
        <f t="shared" si="9"/>
        <v>500</v>
      </c>
      <c r="W45" s="104">
        <f t="shared" si="10"/>
        <v>9849.056603773583</v>
      </c>
      <c r="AB45" s="77">
        <f t="shared" si="21"/>
        <v>0.53</v>
      </c>
      <c r="AE45" s="115">
        <f t="shared" si="22"/>
        <v>14</v>
      </c>
      <c r="AJ45">
        <v>9</v>
      </c>
      <c r="AK45" s="88" t="s">
        <v>45</v>
      </c>
      <c r="AL45" s="88" t="s">
        <v>49</v>
      </c>
      <c r="AM45" s="88" t="s">
        <v>62</v>
      </c>
      <c r="AN45" s="102" t="s">
        <v>60</v>
      </c>
      <c r="AO45" s="186" t="str">
        <f t="shared" si="16"/>
        <v>km</v>
      </c>
      <c r="AP45" s="196" t="s">
        <v>101</v>
      </c>
      <c r="AQ45" s="132" t="str">
        <f t="shared" si="17"/>
        <v>h</v>
      </c>
    </row>
    <row r="46" spans="1:43" ht="15">
      <c r="A46" s="48">
        <v>41</v>
      </c>
      <c r="B46" s="38">
        <f t="shared" si="11"/>
        <v>2</v>
      </c>
      <c r="C46" s="38">
        <v>160</v>
      </c>
      <c r="D46" s="38">
        <v>20</v>
      </c>
      <c r="E46" s="88" t="str">
        <f t="shared" si="0"/>
        <v>tijd in h</v>
      </c>
      <c r="F46" s="88" t="str">
        <f t="shared" si="1"/>
        <v>afstand in m</v>
      </c>
      <c r="G46" s="89"/>
      <c r="H46" s="90">
        <f t="shared" si="2"/>
        <v>530</v>
      </c>
      <c r="I46" s="90">
        <f t="shared" si="3"/>
        <v>8000</v>
      </c>
      <c r="J46" s="180">
        <f t="shared" si="4"/>
        <v>0.06625</v>
      </c>
      <c r="K46" s="191" t="str">
        <f t="shared" si="18"/>
        <v>m</v>
      </c>
      <c r="L46" s="190" t="str">
        <f t="shared" si="19"/>
        <v>/</v>
      </c>
      <c r="M46" s="192" t="str">
        <f t="shared" si="20"/>
        <v>h</v>
      </c>
      <c r="N46" s="92">
        <f t="shared" si="6"/>
        <v>280</v>
      </c>
      <c r="O46" s="93" t="str">
        <f t="shared" si="12"/>
        <v>m</v>
      </c>
      <c r="S46">
        <v>2</v>
      </c>
      <c r="T46" s="114">
        <f t="shared" si="7"/>
        <v>8000</v>
      </c>
      <c r="U46" s="95">
        <f t="shared" si="8"/>
        <v>810</v>
      </c>
      <c r="V46" s="103">
        <f t="shared" si="9"/>
        <v>1000</v>
      </c>
      <c r="W46" s="104">
        <f t="shared" si="10"/>
        <v>10867.924528301886</v>
      </c>
      <c r="AB46" s="77">
        <f t="shared" si="21"/>
        <v>0.53</v>
      </c>
      <c r="AE46" s="115">
        <f t="shared" si="22"/>
        <v>14</v>
      </c>
      <c r="AJ46">
        <v>10</v>
      </c>
      <c r="AK46" s="106" t="s">
        <v>45</v>
      </c>
      <c r="AL46" s="106" t="s">
        <v>49</v>
      </c>
      <c r="AM46" s="106" t="s">
        <v>40</v>
      </c>
      <c r="AN46" s="105" t="s">
        <v>46</v>
      </c>
      <c r="AO46" s="186" t="str">
        <f t="shared" si="16"/>
        <v>m</v>
      </c>
      <c r="AP46" s="196" t="s">
        <v>101</v>
      </c>
      <c r="AQ46" s="132" t="str">
        <f t="shared" si="17"/>
        <v>h</v>
      </c>
    </row>
    <row r="47" spans="1:43" ht="15">
      <c r="A47" s="48">
        <v>42</v>
      </c>
      <c r="B47" s="38">
        <f t="shared" si="11"/>
        <v>2</v>
      </c>
      <c r="C47" s="38">
        <v>175</v>
      </c>
      <c r="D47" s="38">
        <v>50</v>
      </c>
      <c r="E47" s="88" t="str">
        <f t="shared" si="0"/>
        <v>tijd in s</v>
      </c>
      <c r="F47" s="88" t="str">
        <f t="shared" si="1"/>
        <v>afstand in m</v>
      </c>
      <c r="G47" s="89"/>
      <c r="H47" s="90">
        <f t="shared" si="2"/>
        <v>1325</v>
      </c>
      <c r="I47" s="90">
        <f t="shared" si="3"/>
        <v>8750</v>
      </c>
      <c r="J47" s="116">
        <f t="shared" si="4"/>
        <v>0.15142857142857144</v>
      </c>
      <c r="K47" s="191" t="str">
        <f t="shared" si="18"/>
        <v>m</v>
      </c>
      <c r="L47" s="190" t="str">
        <f t="shared" si="19"/>
        <v>/</v>
      </c>
      <c r="M47" s="192" t="str">
        <f t="shared" si="20"/>
        <v>s</v>
      </c>
      <c r="N47" s="92">
        <f t="shared" si="6"/>
        <v>700</v>
      </c>
      <c r="O47" s="93" t="str">
        <f>AN47</f>
        <v>m</v>
      </c>
      <c r="S47">
        <v>2</v>
      </c>
      <c r="T47" s="114">
        <f t="shared" si="7"/>
        <v>8750</v>
      </c>
      <c r="U47" s="95">
        <f t="shared" si="8"/>
        <v>2025</v>
      </c>
      <c r="V47" s="103">
        <f t="shared" si="9"/>
        <v>2500</v>
      </c>
      <c r="W47" s="104">
        <f t="shared" si="10"/>
        <v>11886.792452830188</v>
      </c>
      <c r="AB47" s="77">
        <f t="shared" si="21"/>
        <v>0.53</v>
      </c>
      <c r="AE47" s="115">
        <f t="shared" si="22"/>
        <v>14</v>
      </c>
      <c r="AJ47">
        <v>11</v>
      </c>
      <c r="AK47" s="88" t="s">
        <v>41</v>
      </c>
      <c r="AL47" s="88" t="s">
        <v>48</v>
      </c>
      <c r="AM47" s="88" t="s">
        <v>40</v>
      </c>
      <c r="AN47" s="102" t="s">
        <v>46</v>
      </c>
      <c r="AO47" s="186" t="str">
        <f t="shared" si="16"/>
        <v>m</v>
      </c>
      <c r="AP47" s="196" t="s">
        <v>101</v>
      </c>
      <c r="AQ47" s="132" t="str">
        <f t="shared" si="17"/>
        <v>s</v>
      </c>
    </row>
    <row r="48" spans="1:43" ht="15">
      <c r="A48" s="48">
        <v>43</v>
      </c>
      <c r="B48" s="38">
        <f t="shared" si="11"/>
        <v>2</v>
      </c>
      <c r="C48" s="38">
        <v>190</v>
      </c>
      <c r="D48" s="38">
        <v>100</v>
      </c>
      <c r="E48" s="88" t="str">
        <f t="shared" si="0"/>
        <v>tijd in h</v>
      </c>
      <c r="F48" s="88" t="str">
        <f t="shared" si="1"/>
        <v>temp. in °C</v>
      </c>
      <c r="G48" s="89"/>
      <c r="H48" s="90">
        <f t="shared" si="2"/>
        <v>2650</v>
      </c>
      <c r="I48" s="90">
        <f>MIN(W48,T48)</f>
        <v>9500</v>
      </c>
      <c r="J48" s="116">
        <f t="shared" si="4"/>
        <v>0.2789473684210526</v>
      </c>
      <c r="K48" s="191" t="str">
        <f t="shared" si="18"/>
        <v>°C</v>
      </c>
      <c r="L48" s="190" t="str">
        <f t="shared" si="19"/>
        <v>/</v>
      </c>
      <c r="M48" s="192" t="str">
        <f t="shared" si="20"/>
        <v>h</v>
      </c>
      <c r="N48" s="92">
        <f t="shared" si="6"/>
        <v>1400</v>
      </c>
      <c r="O48" s="93" t="str">
        <f t="shared" si="12"/>
        <v>°C</v>
      </c>
      <c r="S48">
        <v>2</v>
      </c>
      <c r="T48" s="114">
        <f t="shared" si="7"/>
        <v>9500</v>
      </c>
      <c r="U48" s="95">
        <f>J48*T48+N48</f>
        <v>4050</v>
      </c>
      <c r="V48" s="103">
        <f t="shared" si="9"/>
        <v>5000</v>
      </c>
      <c r="W48" s="104">
        <f t="shared" si="10"/>
        <v>12905.660377358492</v>
      </c>
      <c r="AB48" s="77">
        <f t="shared" si="21"/>
        <v>0.53</v>
      </c>
      <c r="AE48" s="115">
        <f t="shared" si="22"/>
        <v>14</v>
      </c>
      <c r="AJ48">
        <v>1</v>
      </c>
      <c r="AK48" s="88" t="s">
        <v>45</v>
      </c>
      <c r="AL48" s="88" t="s">
        <v>49</v>
      </c>
      <c r="AM48" s="88" t="s">
        <v>55</v>
      </c>
      <c r="AN48" s="102" t="s">
        <v>47</v>
      </c>
      <c r="AO48" s="186" t="str">
        <f t="shared" si="16"/>
        <v>°C</v>
      </c>
      <c r="AP48" s="196" t="s">
        <v>101</v>
      </c>
      <c r="AQ48" s="132" t="str">
        <f t="shared" si="17"/>
        <v>h</v>
      </c>
    </row>
    <row r="49" spans="1:43" ht="15">
      <c r="A49" s="48">
        <v>44</v>
      </c>
      <c r="B49" s="38">
        <f t="shared" si="11"/>
        <v>2</v>
      </c>
      <c r="C49" s="38">
        <v>205</v>
      </c>
      <c r="D49" s="38">
        <v>10</v>
      </c>
      <c r="E49" s="88" t="str">
        <f t="shared" si="0"/>
        <v>lengte in cm</v>
      </c>
      <c r="F49" s="88" t="str">
        <f t="shared" si="1"/>
        <v>temp. in K</v>
      </c>
      <c r="G49" s="89"/>
      <c r="H49" s="90">
        <f>MIN(U49,V49)-N49</f>
        <v>265</v>
      </c>
      <c r="I49" s="90">
        <f>MIN(W49,T49)</f>
        <v>10250</v>
      </c>
      <c r="J49" s="180">
        <f t="shared" si="4"/>
        <v>0.025853658536585368</v>
      </c>
      <c r="K49" s="191" t="str">
        <f t="shared" si="18"/>
        <v>K</v>
      </c>
      <c r="L49" s="190" t="str">
        <f t="shared" si="19"/>
        <v>/</v>
      </c>
      <c r="M49" s="192" t="str">
        <f t="shared" si="20"/>
        <v>cm</v>
      </c>
      <c r="N49" s="92">
        <f t="shared" si="6"/>
        <v>140</v>
      </c>
      <c r="O49" s="93" t="str">
        <f t="shared" si="12"/>
        <v>K</v>
      </c>
      <c r="S49">
        <v>2</v>
      </c>
      <c r="T49" s="114">
        <f t="shared" si="7"/>
        <v>10250</v>
      </c>
      <c r="U49" s="95">
        <f>J49*T49+N49</f>
        <v>405</v>
      </c>
      <c r="V49" s="103">
        <f t="shared" si="9"/>
        <v>500</v>
      </c>
      <c r="W49" s="104">
        <f t="shared" si="10"/>
        <v>13924.528301886792</v>
      </c>
      <c r="AB49" s="77">
        <f t="shared" si="21"/>
        <v>0.53</v>
      </c>
      <c r="AE49" s="115">
        <f t="shared" si="22"/>
        <v>14</v>
      </c>
      <c r="AJ49">
        <v>2</v>
      </c>
      <c r="AK49" s="88" t="s">
        <v>43</v>
      </c>
      <c r="AL49" s="88" t="s">
        <v>50</v>
      </c>
      <c r="AM49" s="88" t="s">
        <v>56</v>
      </c>
      <c r="AN49" s="102" t="s">
        <v>57</v>
      </c>
      <c r="AO49" s="186" t="str">
        <f t="shared" si="16"/>
        <v>K</v>
      </c>
      <c r="AP49" s="196" t="s">
        <v>101</v>
      </c>
      <c r="AQ49" s="132" t="str">
        <f t="shared" si="17"/>
        <v>cm</v>
      </c>
    </row>
    <row r="50" spans="1:43" ht="15">
      <c r="A50" s="48">
        <v>45</v>
      </c>
      <c r="B50" s="38">
        <f t="shared" si="11"/>
        <v>2</v>
      </c>
      <c r="C50" s="38">
        <v>220</v>
      </c>
      <c r="D50" s="38">
        <v>5</v>
      </c>
      <c r="E50" s="88" t="str">
        <f t="shared" si="0"/>
        <v>tijd in h</v>
      </c>
      <c r="F50" s="88" t="str">
        <f t="shared" si="1"/>
        <v>hoogte in m</v>
      </c>
      <c r="G50" s="89"/>
      <c r="H50" s="90">
        <f t="shared" si="2"/>
        <v>132.5</v>
      </c>
      <c r="I50" s="90">
        <f t="shared" si="3"/>
        <v>11000</v>
      </c>
      <c r="J50" s="180">
        <f t="shared" si="4"/>
        <v>0.012045454545454547</v>
      </c>
      <c r="K50" s="191" t="str">
        <f t="shared" si="18"/>
        <v>m</v>
      </c>
      <c r="L50" s="190" t="str">
        <f t="shared" si="19"/>
        <v>/</v>
      </c>
      <c r="M50" s="192" t="str">
        <f t="shared" si="20"/>
        <v>h</v>
      </c>
      <c r="N50" s="92">
        <f t="shared" si="6"/>
        <v>70</v>
      </c>
      <c r="O50" s="93" t="str">
        <f t="shared" si="12"/>
        <v>m</v>
      </c>
      <c r="S50">
        <v>2</v>
      </c>
      <c r="T50" s="114">
        <f>C50*50</f>
        <v>11000</v>
      </c>
      <c r="U50" s="95">
        <f>J50*T50+N50</f>
        <v>202.5</v>
      </c>
      <c r="V50" s="103">
        <f>D50*50</f>
        <v>250</v>
      </c>
      <c r="W50" s="104">
        <f>(V50-N50)/J50</f>
        <v>14943.396226415092</v>
      </c>
      <c r="AB50" s="77">
        <f>AB49</f>
        <v>0.53</v>
      </c>
      <c r="AE50" s="115">
        <f>AE49</f>
        <v>14</v>
      </c>
      <c r="AJ50">
        <v>3</v>
      </c>
      <c r="AK50" s="88" t="s">
        <v>45</v>
      </c>
      <c r="AL50" s="88" t="s">
        <v>49</v>
      </c>
      <c r="AM50" s="88" t="s">
        <v>44</v>
      </c>
      <c r="AN50" s="102" t="s">
        <v>46</v>
      </c>
      <c r="AO50" s="186" t="str">
        <f t="shared" si="16"/>
        <v>m</v>
      </c>
      <c r="AP50" s="196" t="s">
        <v>101</v>
      </c>
      <c r="AQ50" s="132" t="str">
        <f t="shared" si="17"/>
        <v>h</v>
      </c>
    </row>
    <row r="51" spans="1:42" ht="15">
      <c r="A51" s="117"/>
      <c r="B51" s="118"/>
      <c r="C51" s="119"/>
      <c r="D51" s="47"/>
      <c r="F51" s="120"/>
      <c r="G51" s="120"/>
      <c r="H51" s="54"/>
      <c r="I51" s="59"/>
      <c r="J51" s="89"/>
      <c r="K51" s="89"/>
      <c r="L51" s="143"/>
      <c r="M51" s="89"/>
      <c r="N51" s="89"/>
      <c r="O51" s="89"/>
      <c r="P51" s="89"/>
      <c r="Q51" s="89"/>
      <c r="R51" s="89"/>
      <c r="X51" s="77"/>
      <c r="AA51" s="77"/>
      <c r="AP51" s="59"/>
    </row>
    <row r="52" spans="1:107" ht="14.25">
      <c r="A52" s="146"/>
      <c r="B52" s="146"/>
      <c r="C52" s="146"/>
      <c r="D52" s="146"/>
      <c r="E52" s="146"/>
      <c r="F52" s="147"/>
      <c r="G52" s="146"/>
      <c r="H52" s="148"/>
      <c r="I52" s="149"/>
      <c r="J52" s="146"/>
      <c r="K52" s="146"/>
      <c r="L52" s="82"/>
      <c r="M52" s="146"/>
      <c r="N52" s="146"/>
      <c r="O52" s="146"/>
      <c r="P52" s="146"/>
      <c r="Q52" s="150"/>
      <c r="R52" s="150"/>
      <c r="S52" s="151"/>
      <c r="T52" s="151"/>
      <c r="U52" s="152"/>
      <c r="V52" s="152"/>
      <c r="W52" s="152"/>
      <c r="X52" s="153"/>
      <c r="Y52" s="152"/>
      <c r="Z52" s="152"/>
      <c r="AA52" s="153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8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</row>
    <row r="53" spans="1:107" ht="15">
      <c r="A53" s="154"/>
      <c r="B53" s="154"/>
      <c r="C53" s="154"/>
      <c r="D53" s="154"/>
      <c r="E53" s="155"/>
      <c r="F53" s="154"/>
      <c r="G53" s="154"/>
      <c r="H53" s="82"/>
      <c r="I53" s="82"/>
      <c r="J53" s="154"/>
      <c r="K53" s="154"/>
      <c r="L53" s="82"/>
      <c r="M53" s="154"/>
      <c r="N53" s="154"/>
      <c r="O53" s="156"/>
      <c r="P53" s="156"/>
      <c r="Q53" s="152"/>
      <c r="R53" s="152"/>
      <c r="S53" s="152"/>
      <c r="T53" s="152"/>
      <c r="U53" s="152"/>
      <c r="V53" s="152"/>
      <c r="W53" s="152"/>
      <c r="X53" s="153"/>
      <c r="Y53" s="152"/>
      <c r="Z53" s="152"/>
      <c r="AA53" s="153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8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</row>
    <row r="54" spans="1:107" ht="15">
      <c r="A54" s="154"/>
      <c r="B54" s="156"/>
      <c r="C54" s="156"/>
      <c r="D54" s="156"/>
      <c r="E54" s="156"/>
      <c r="F54" s="156"/>
      <c r="G54" s="156"/>
      <c r="H54" s="157"/>
      <c r="I54" s="158"/>
      <c r="J54" s="152"/>
      <c r="K54" s="152"/>
      <c r="L54" s="158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3"/>
      <c r="Y54" s="152"/>
      <c r="Z54" s="152"/>
      <c r="AA54" s="153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8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</row>
    <row r="55" spans="1:107" ht="15">
      <c r="A55" s="82"/>
      <c r="B55" s="82"/>
      <c r="C55" s="149"/>
      <c r="D55" s="149"/>
      <c r="E55" s="82"/>
      <c r="F55" s="82"/>
      <c r="G55" s="156"/>
      <c r="H55" s="157"/>
      <c r="I55" s="158"/>
      <c r="J55" s="152"/>
      <c r="K55" s="152"/>
      <c r="L55" s="158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3"/>
      <c r="Y55" s="152"/>
      <c r="Z55" s="152"/>
      <c r="AA55" s="153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8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</row>
    <row r="56" spans="1:107" ht="15">
      <c r="A56" s="156"/>
      <c r="B56" s="159"/>
      <c r="C56" s="159"/>
      <c r="D56" s="159"/>
      <c r="E56" s="160"/>
      <c r="F56" s="160"/>
      <c r="G56" s="156"/>
      <c r="H56" s="157"/>
      <c r="I56" s="158"/>
      <c r="J56" s="152"/>
      <c r="K56" s="152"/>
      <c r="L56" s="158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3"/>
      <c r="Y56" s="152"/>
      <c r="Z56" s="152"/>
      <c r="AA56" s="153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8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</row>
    <row r="57" spans="1:107" ht="15">
      <c r="A57" s="156"/>
      <c r="B57" s="159"/>
      <c r="C57" s="159"/>
      <c r="D57" s="159"/>
      <c r="E57" s="160"/>
      <c r="F57" s="160"/>
      <c r="G57" s="156"/>
      <c r="H57" s="157"/>
      <c r="I57" s="158"/>
      <c r="J57" s="152"/>
      <c r="K57" s="152"/>
      <c r="L57" s="158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3"/>
      <c r="Y57" s="152"/>
      <c r="Z57" s="152"/>
      <c r="AA57" s="153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8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</row>
    <row r="58" spans="1:107" ht="15">
      <c r="A58" s="156"/>
      <c r="B58" s="159"/>
      <c r="C58" s="159"/>
      <c r="D58" s="159"/>
      <c r="E58" s="160"/>
      <c r="F58" s="160"/>
      <c r="G58" s="156"/>
      <c r="H58" s="157"/>
      <c r="I58" s="158"/>
      <c r="J58" s="152"/>
      <c r="K58" s="152"/>
      <c r="L58" s="158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3"/>
      <c r="Y58" s="152"/>
      <c r="Z58" s="152"/>
      <c r="AA58" s="153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8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</row>
    <row r="59" spans="1:107" ht="15">
      <c r="A59" s="156"/>
      <c r="B59" s="159"/>
      <c r="C59" s="159"/>
      <c r="D59" s="159"/>
      <c r="E59" s="160"/>
      <c r="F59" s="160"/>
      <c r="G59" s="156"/>
      <c r="H59" s="157"/>
      <c r="I59" s="158"/>
      <c r="J59" s="152"/>
      <c r="K59" s="152"/>
      <c r="L59" s="158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3"/>
      <c r="Y59" s="152"/>
      <c r="Z59" s="152"/>
      <c r="AA59" s="153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8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</row>
    <row r="60" spans="1:107" ht="15">
      <c r="A60" s="156"/>
      <c r="B60" s="159"/>
      <c r="C60" s="159"/>
      <c r="D60" s="159"/>
      <c r="E60" s="160"/>
      <c r="F60" s="160"/>
      <c r="G60" s="156"/>
      <c r="H60" s="157"/>
      <c r="I60" s="158"/>
      <c r="J60" s="152"/>
      <c r="K60" s="152"/>
      <c r="L60" s="158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3"/>
      <c r="Y60" s="152"/>
      <c r="Z60" s="152"/>
      <c r="AA60" s="153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8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</row>
    <row r="61" spans="1:107" ht="15">
      <c r="A61" s="156"/>
      <c r="B61" s="159"/>
      <c r="C61" s="159"/>
      <c r="D61" s="159"/>
      <c r="E61" s="160"/>
      <c r="F61" s="160"/>
      <c r="G61" s="156"/>
      <c r="H61" s="157"/>
      <c r="I61" s="158"/>
      <c r="J61" s="152"/>
      <c r="K61" s="152"/>
      <c r="L61" s="158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3"/>
      <c r="Y61" s="152"/>
      <c r="Z61" s="152"/>
      <c r="AA61" s="153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8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</row>
    <row r="62" spans="1:107" ht="15">
      <c r="A62" s="156"/>
      <c r="B62" s="159"/>
      <c r="C62" s="159"/>
      <c r="D62" s="159"/>
      <c r="E62" s="160"/>
      <c r="F62" s="160"/>
      <c r="G62" s="156"/>
      <c r="H62" s="157"/>
      <c r="I62" s="158"/>
      <c r="J62" s="152"/>
      <c r="K62" s="152"/>
      <c r="L62" s="158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3"/>
      <c r="Y62" s="152"/>
      <c r="Z62" s="152"/>
      <c r="AA62" s="153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8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</row>
    <row r="63" spans="1:107" ht="15">
      <c r="A63" s="156"/>
      <c r="B63" s="159"/>
      <c r="C63" s="159"/>
      <c r="D63" s="159"/>
      <c r="E63" s="160"/>
      <c r="F63" s="160"/>
      <c r="G63" s="156"/>
      <c r="H63" s="157"/>
      <c r="I63" s="158"/>
      <c r="J63" s="152"/>
      <c r="K63" s="152"/>
      <c r="L63" s="158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3"/>
      <c r="Y63" s="152"/>
      <c r="Z63" s="152"/>
      <c r="AA63" s="153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8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</row>
    <row r="64" spans="1:107" ht="15">
      <c r="A64" s="156"/>
      <c r="B64" s="159"/>
      <c r="C64" s="159"/>
      <c r="D64" s="159"/>
      <c r="E64" s="160"/>
      <c r="F64" s="160"/>
      <c r="G64" s="156"/>
      <c r="H64" s="157"/>
      <c r="I64" s="158"/>
      <c r="J64" s="152"/>
      <c r="K64" s="152"/>
      <c r="L64" s="158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3"/>
      <c r="Y64" s="152"/>
      <c r="Z64" s="152"/>
      <c r="AA64" s="153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8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  <c r="CW64" s="152"/>
      <c r="CX64" s="152"/>
      <c r="CY64" s="152"/>
      <c r="CZ64" s="152"/>
      <c r="DA64" s="152"/>
      <c r="DB64" s="152"/>
      <c r="DC64" s="152"/>
    </row>
    <row r="65" spans="1:107" ht="15">
      <c r="A65" s="156"/>
      <c r="B65" s="159"/>
      <c r="C65" s="159"/>
      <c r="D65" s="159"/>
      <c r="E65" s="160"/>
      <c r="F65" s="160"/>
      <c r="G65" s="156"/>
      <c r="H65" s="157"/>
      <c r="I65" s="158"/>
      <c r="J65" s="152"/>
      <c r="K65" s="152"/>
      <c r="L65" s="158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3"/>
      <c r="Y65" s="152"/>
      <c r="Z65" s="152"/>
      <c r="AA65" s="153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8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</row>
    <row r="66" spans="1:107" ht="15">
      <c r="A66" s="156"/>
      <c r="B66" s="159"/>
      <c r="C66" s="159"/>
      <c r="D66" s="159"/>
      <c r="E66" s="160"/>
      <c r="F66" s="160"/>
      <c r="G66" s="156"/>
      <c r="H66" s="157"/>
      <c r="I66" s="158"/>
      <c r="J66" s="152"/>
      <c r="K66" s="152"/>
      <c r="L66" s="158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3"/>
      <c r="Y66" s="152"/>
      <c r="Z66" s="152"/>
      <c r="AA66" s="153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8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2"/>
      <c r="DB66" s="152"/>
      <c r="DC66" s="152"/>
    </row>
    <row r="67" spans="1:107" ht="15">
      <c r="A67" s="156"/>
      <c r="B67" s="159"/>
      <c r="C67" s="159"/>
      <c r="D67" s="159"/>
      <c r="E67" s="160"/>
      <c r="F67" s="160"/>
      <c r="G67" s="156"/>
      <c r="H67" s="157"/>
      <c r="I67" s="158"/>
      <c r="J67" s="152"/>
      <c r="K67" s="152"/>
      <c r="L67" s="158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3"/>
      <c r="Y67" s="152"/>
      <c r="Z67" s="152"/>
      <c r="AA67" s="153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8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  <c r="CW67" s="152"/>
      <c r="CX67" s="152"/>
      <c r="CY67" s="152"/>
      <c r="CZ67" s="152"/>
      <c r="DA67" s="152"/>
      <c r="DB67" s="152"/>
      <c r="DC67" s="152"/>
    </row>
    <row r="68" spans="1:107" ht="15">
      <c r="A68" s="156"/>
      <c r="B68" s="159"/>
      <c r="C68" s="159"/>
      <c r="D68" s="159"/>
      <c r="E68" s="160"/>
      <c r="F68" s="160"/>
      <c r="G68" s="156"/>
      <c r="H68" s="157"/>
      <c r="I68" s="158"/>
      <c r="J68" s="152"/>
      <c r="K68" s="152"/>
      <c r="L68" s="158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3"/>
      <c r="Y68" s="152"/>
      <c r="Z68" s="152"/>
      <c r="AA68" s="153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8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152"/>
      <c r="DA68" s="152"/>
      <c r="DB68" s="152"/>
      <c r="DC68" s="152"/>
    </row>
    <row r="69" spans="1:107" ht="15">
      <c r="A69" s="156"/>
      <c r="B69" s="159"/>
      <c r="C69" s="159"/>
      <c r="D69" s="159"/>
      <c r="E69" s="160"/>
      <c r="F69" s="160"/>
      <c r="G69" s="156"/>
      <c r="H69" s="157"/>
      <c r="I69" s="158"/>
      <c r="J69" s="152"/>
      <c r="K69" s="152"/>
      <c r="L69" s="158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3"/>
      <c r="Y69" s="152"/>
      <c r="Z69" s="152"/>
      <c r="AA69" s="153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8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</row>
    <row r="70" spans="1:107" ht="15">
      <c r="A70" s="156"/>
      <c r="B70" s="159"/>
      <c r="C70" s="159"/>
      <c r="D70" s="159"/>
      <c r="E70" s="160"/>
      <c r="F70" s="160"/>
      <c r="G70" s="156"/>
      <c r="H70" s="157"/>
      <c r="I70" s="158"/>
      <c r="J70" s="152"/>
      <c r="K70" s="152"/>
      <c r="L70" s="158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3"/>
      <c r="Y70" s="152"/>
      <c r="Z70" s="152"/>
      <c r="AA70" s="153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8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</row>
    <row r="71" spans="1:107" ht="15">
      <c r="A71" s="156"/>
      <c r="B71" s="159"/>
      <c r="C71" s="159"/>
      <c r="D71" s="159"/>
      <c r="E71" s="160"/>
      <c r="F71" s="160"/>
      <c r="G71" s="156"/>
      <c r="H71" s="157"/>
      <c r="I71" s="158"/>
      <c r="J71" s="152"/>
      <c r="K71" s="152"/>
      <c r="L71" s="158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3"/>
      <c r="Y71" s="152"/>
      <c r="Z71" s="152"/>
      <c r="AA71" s="153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8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</row>
    <row r="72" spans="1:107" ht="15">
      <c r="A72" s="156"/>
      <c r="B72" s="159"/>
      <c r="C72" s="159"/>
      <c r="D72" s="159"/>
      <c r="E72" s="160"/>
      <c r="F72" s="160"/>
      <c r="G72" s="156"/>
      <c r="H72" s="157"/>
      <c r="I72" s="158"/>
      <c r="J72" s="152"/>
      <c r="K72" s="152"/>
      <c r="L72" s="158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3"/>
      <c r="Y72" s="152"/>
      <c r="Z72" s="152"/>
      <c r="AA72" s="153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8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</row>
    <row r="73" spans="1:107" ht="15">
      <c r="A73" s="156"/>
      <c r="B73" s="159"/>
      <c r="C73" s="159"/>
      <c r="D73" s="159"/>
      <c r="E73" s="160"/>
      <c r="F73" s="160"/>
      <c r="G73" s="156"/>
      <c r="H73" s="157"/>
      <c r="I73" s="158"/>
      <c r="J73" s="152"/>
      <c r="K73" s="152"/>
      <c r="L73" s="158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3"/>
      <c r="Y73" s="152"/>
      <c r="Z73" s="152"/>
      <c r="AA73" s="153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8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</row>
    <row r="74" spans="1:107" ht="15">
      <c r="A74" s="156"/>
      <c r="B74" s="159"/>
      <c r="C74" s="159"/>
      <c r="D74" s="159"/>
      <c r="E74" s="160"/>
      <c r="F74" s="160"/>
      <c r="G74" s="156"/>
      <c r="H74" s="157"/>
      <c r="I74" s="158"/>
      <c r="J74" s="152"/>
      <c r="K74" s="152"/>
      <c r="L74" s="158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3"/>
      <c r="Y74" s="152"/>
      <c r="Z74" s="152"/>
      <c r="AA74" s="153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8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52"/>
      <c r="DA74" s="152"/>
      <c r="DB74" s="152"/>
      <c r="DC74" s="152"/>
    </row>
    <row r="75" spans="1:107" ht="15">
      <c r="A75" s="156"/>
      <c r="B75" s="159"/>
      <c r="C75" s="159"/>
      <c r="D75" s="159"/>
      <c r="E75" s="160"/>
      <c r="F75" s="160"/>
      <c r="G75" s="156"/>
      <c r="H75" s="157"/>
      <c r="I75" s="158"/>
      <c r="J75" s="152"/>
      <c r="K75" s="152"/>
      <c r="L75" s="158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3"/>
      <c r="Y75" s="152"/>
      <c r="Z75" s="152"/>
      <c r="AA75" s="153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8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</row>
    <row r="76" spans="1:107" ht="15">
      <c r="A76" s="156"/>
      <c r="B76" s="159"/>
      <c r="C76" s="159"/>
      <c r="D76" s="159"/>
      <c r="E76" s="160"/>
      <c r="F76" s="160"/>
      <c r="G76" s="156"/>
      <c r="H76" s="157"/>
      <c r="I76" s="158"/>
      <c r="J76" s="152"/>
      <c r="K76" s="152"/>
      <c r="L76" s="158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3"/>
      <c r="Y76" s="152"/>
      <c r="Z76" s="152"/>
      <c r="AA76" s="153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8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</row>
    <row r="77" spans="1:107" ht="15">
      <c r="A77" s="156"/>
      <c r="B77" s="159"/>
      <c r="C77" s="159"/>
      <c r="D77" s="159"/>
      <c r="E77" s="160"/>
      <c r="F77" s="160"/>
      <c r="G77" s="156"/>
      <c r="H77" s="157"/>
      <c r="I77" s="158"/>
      <c r="J77" s="152"/>
      <c r="K77" s="152"/>
      <c r="L77" s="158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3"/>
      <c r="Y77" s="152"/>
      <c r="Z77" s="152"/>
      <c r="AA77" s="153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8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</row>
    <row r="78" spans="1:107" ht="15">
      <c r="A78" s="156"/>
      <c r="B78" s="159"/>
      <c r="C78" s="159"/>
      <c r="D78" s="159"/>
      <c r="E78" s="160"/>
      <c r="F78" s="160"/>
      <c r="G78" s="156"/>
      <c r="H78" s="157"/>
      <c r="I78" s="158"/>
      <c r="J78" s="152"/>
      <c r="K78" s="152"/>
      <c r="L78" s="158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3"/>
      <c r="Y78" s="152"/>
      <c r="Z78" s="152"/>
      <c r="AA78" s="153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8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</row>
    <row r="79" spans="1:107" ht="15">
      <c r="A79" s="156"/>
      <c r="B79" s="159"/>
      <c r="C79" s="159"/>
      <c r="D79" s="159"/>
      <c r="E79" s="160"/>
      <c r="F79" s="160"/>
      <c r="G79" s="156"/>
      <c r="H79" s="157"/>
      <c r="I79" s="158"/>
      <c r="J79" s="152"/>
      <c r="K79" s="152"/>
      <c r="L79" s="158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3"/>
      <c r="Y79" s="152"/>
      <c r="Z79" s="152"/>
      <c r="AA79" s="153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8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</row>
    <row r="80" spans="1:107" ht="15">
      <c r="A80" s="156"/>
      <c r="B80" s="159"/>
      <c r="C80" s="159"/>
      <c r="D80" s="159"/>
      <c r="E80" s="160"/>
      <c r="F80" s="160"/>
      <c r="G80" s="156"/>
      <c r="H80" s="157"/>
      <c r="I80" s="158"/>
      <c r="J80" s="152"/>
      <c r="K80" s="152"/>
      <c r="L80" s="158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3"/>
      <c r="Y80" s="152"/>
      <c r="Z80" s="152"/>
      <c r="AA80" s="153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8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</row>
    <row r="81" spans="1:107" ht="15">
      <c r="A81" s="156"/>
      <c r="B81" s="159"/>
      <c r="C81" s="159"/>
      <c r="D81" s="159"/>
      <c r="E81" s="160"/>
      <c r="F81" s="160"/>
      <c r="G81" s="156"/>
      <c r="H81" s="157"/>
      <c r="I81" s="158"/>
      <c r="J81" s="152"/>
      <c r="K81" s="152"/>
      <c r="L81" s="158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3"/>
      <c r="Y81" s="152"/>
      <c r="Z81" s="152"/>
      <c r="AA81" s="153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8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2"/>
      <c r="CL81" s="152"/>
      <c r="CM81" s="152"/>
      <c r="CN81" s="152"/>
      <c r="CO81" s="152"/>
      <c r="CP81" s="152"/>
      <c r="CQ81" s="152"/>
      <c r="CR81" s="152"/>
      <c r="CS81" s="152"/>
      <c r="CT81" s="152"/>
      <c r="CU81" s="152"/>
      <c r="CV81" s="152"/>
      <c r="CW81" s="152"/>
      <c r="CX81" s="152"/>
      <c r="CY81" s="152"/>
      <c r="CZ81" s="152"/>
      <c r="DA81" s="152"/>
      <c r="DB81" s="152"/>
      <c r="DC81" s="152"/>
    </row>
    <row r="82" spans="1:107" ht="15">
      <c r="A82" s="156"/>
      <c r="B82" s="159"/>
      <c r="C82" s="159"/>
      <c r="D82" s="159"/>
      <c r="E82" s="160"/>
      <c r="F82" s="160"/>
      <c r="G82" s="156"/>
      <c r="H82" s="157"/>
      <c r="I82" s="158"/>
      <c r="J82" s="152"/>
      <c r="K82" s="152"/>
      <c r="L82" s="158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3"/>
      <c r="Y82" s="152"/>
      <c r="Z82" s="152"/>
      <c r="AA82" s="153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8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52"/>
      <c r="CO82" s="152"/>
      <c r="CP82" s="152"/>
      <c r="CQ82" s="152"/>
      <c r="CR82" s="152"/>
      <c r="CS82" s="152"/>
      <c r="CT82" s="152"/>
      <c r="CU82" s="152"/>
      <c r="CV82" s="152"/>
      <c r="CW82" s="152"/>
      <c r="CX82" s="152"/>
      <c r="CY82" s="152"/>
      <c r="CZ82" s="152"/>
      <c r="DA82" s="152"/>
      <c r="DB82" s="152"/>
      <c r="DC82" s="152"/>
    </row>
    <row r="83" spans="1:107" ht="15">
      <c r="A83" s="156"/>
      <c r="B83" s="159"/>
      <c r="C83" s="159"/>
      <c r="D83" s="159"/>
      <c r="E83" s="160"/>
      <c r="F83" s="160"/>
      <c r="G83" s="156"/>
      <c r="H83" s="157"/>
      <c r="I83" s="158"/>
      <c r="J83" s="152"/>
      <c r="K83" s="152"/>
      <c r="L83" s="158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3"/>
      <c r="Y83" s="152"/>
      <c r="Z83" s="152"/>
      <c r="AA83" s="153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8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152"/>
      <c r="DA83" s="152"/>
      <c r="DB83" s="152"/>
      <c r="DC83" s="152"/>
    </row>
    <row r="84" spans="1:107" ht="15">
      <c r="A84" s="156"/>
      <c r="B84" s="159"/>
      <c r="C84" s="159"/>
      <c r="D84" s="159"/>
      <c r="E84" s="160"/>
      <c r="F84" s="160"/>
      <c r="G84" s="156"/>
      <c r="H84" s="157"/>
      <c r="I84" s="158"/>
      <c r="J84" s="152"/>
      <c r="K84" s="152"/>
      <c r="L84" s="158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3"/>
      <c r="Y84" s="152"/>
      <c r="Z84" s="152"/>
      <c r="AA84" s="153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8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/>
      <c r="CH84" s="152"/>
      <c r="CI84" s="152"/>
      <c r="CJ84" s="152"/>
      <c r="CK84" s="152"/>
      <c r="CL84" s="152"/>
      <c r="CM84" s="152"/>
      <c r="CN84" s="152"/>
      <c r="CO84" s="152"/>
      <c r="CP84" s="152"/>
      <c r="CQ84" s="152"/>
      <c r="CR84" s="152"/>
      <c r="CS84" s="152"/>
      <c r="CT84" s="152"/>
      <c r="CU84" s="152"/>
      <c r="CV84" s="152"/>
      <c r="CW84" s="152"/>
      <c r="CX84" s="152"/>
      <c r="CY84" s="152"/>
      <c r="CZ84" s="152"/>
      <c r="DA84" s="152"/>
      <c r="DB84" s="152"/>
      <c r="DC84" s="152"/>
    </row>
    <row r="85" spans="1:107" ht="15">
      <c r="A85" s="156"/>
      <c r="B85" s="159"/>
      <c r="C85" s="159"/>
      <c r="D85" s="159"/>
      <c r="E85" s="160"/>
      <c r="F85" s="160"/>
      <c r="G85" s="156"/>
      <c r="H85" s="157"/>
      <c r="I85" s="158"/>
      <c r="J85" s="152"/>
      <c r="K85" s="152"/>
      <c r="L85" s="158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3"/>
      <c r="Y85" s="152"/>
      <c r="Z85" s="152"/>
      <c r="AA85" s="153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8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2"/>
      <c r="CC85" s="152"/>
      <c r="CD85" s="152"/>
      <c r="CE85" s="152"/>
      <c r="CF85" s="152"/>
      <c r="CG85" s="152"/>
      <c r="CH85" s="152"/>
      <c r="CI85" s="152"/>
      <c r="CJ85" s="152"/>
      <c r="CK85" s="152"/>
      <c r="CL85" s="152"/>
      <c r="CM85" s="152"/>
      <c r="CN85" s="152"/>
      <c r="CO85" s="152"/>
      <c r="CP85" s="152"/>
      <c r="CQ85" s="152"/>
      <c r="CR85" s="152"/>
      <c r="CS85" s="152"/>
      <c r="CT85" s="152"/>
      <c r="CU85" s="152"/>
      <c r="CV85" s="152"/>
      <c r="CW85" s="152"/>
      <c r="CX85" s="152"/>
      <c r="CY85" s="152"/>
      <c r="CZ85" s="152"/>
      <c r="DA85" s="152"/>
      <c r="DB85" s="152"/>
      <c r="DC85" s="152"/>
    </row>
    <row r="86" spans="1:107" ht="15">
      <c r="A86" s="156"/>
      <c r="B86" s="159"/>
      <c r="C86" s="159"/>
      <c r="D86" s="159"/>
      <c r="E86" s="160"/>
      <c r="F86" s="160"/>
      <c r="G86" s="156"/>
      <c r="H86" s="157"/>
      <c r="I86" s="158"/>
      <c r="J86" s="152"/>
      <c r="K86" s="152"/>
      <c r="L86" s="158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3"/>
      <c r="Y86" s="152"/>
      <c r="Z86" s="152"/>
      <c r="AA86" s="153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8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/>
      <c r="CP86" s="152"/>
      <c r="CQ86" s="152"/>
      <c r="CR86" s="152"/>
      <c r="CS86" s="152"/>
      <c r="CT86" s="152"/>
      <c r="CU86" s="152"/>
      <c r="CV86" s="152"/>
      <c r="CW86" s="152"/>
      <c r="CX86" s="152"/>
      <c r="CY86" s="152"/>
      <c r="CZ86" s="152"/>
      <c r="DA86" s="152"/>
      <c r="DB86" s="152"/>
      <c r="DC86" s="152"/>
    </row>
    <row r="87" spans="1:107" ht="15">
      <c r="A87" s="156"/>
      <c r="B87" s="159"/>
      <c r="C87" s="159"/>
      <c r="D87" s="159"/>
      <c r="E87" s="160"/>
      <c r="F87" s="160"/>
      <c r="G87" s="156"/>
      <c r="H87" s="157"/>
      <c r="I87" s="158"/>
      <c r="J87" s="152"/>
      <c r="K87" s="152"/>
      <c r="L87" s="158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3"/>
      <c r="Y87" s="152"/>
      <c r="Z87" s="152"/>
      <c r="AA87" s="153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8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2"/>
      <c r="BY87" s="152"/>
      <c r="BZ87" s="152"/>
      <c r="CA87" s="152"/>
      <c r="CB87" s="152"/>
      <c r="CC87" s="152"/>
      <c r="CD87" s="152"/>
      <c r="CE87" s="152"/>
      <c r="CF87" s="152"/>
      <c r="CG87" s="152"/>
      <c r="CH87" s="152"/>
      <c r="CI87" s="152"/>
      <c r="CJ87" s="152"/>
      <c r="CK87" s="152"/>
      <c r="CL87" s="152"/>
      <c r="CM87" s="152"/>
      <c r="CN87" s="152"/>
      <c r="CO87" s="152"/>
      <c r="CP87" s="152"/>
      <c r="CQ87" s="152"/>
      <c r="CR87" s="152"/>
      <c r="CS87" s="152"/>
      <c r="CT87" s="152"/>
      <c r="CU87" s="152"/>
      <c r="CV87" s="152"/>
      <c r="CW87" s="152"/>
      <c r="CX87" s="152"/>
      <c r="CY87" s="152"/>
      <c r="CZ87" s="152"/>
      <c r="DA87" s="152"/>
      <c r="DB87" s="152"/>
      <c r="DC87" s="152"/>
    </row>
    <row r="88" spans="1:107" ht="15">
      <c r="A88" s="156"/>
      <c r="B88" s="159"/>
      <c r="C88" s="159"/>
      <c r="D88" s="159"/>
      <c r="E88" s="160"/>
      <c r="F88" s="160"/>
      <c r="G88" s="156"/>
      <c r="H88" s="157"/>
      <c r="I88" s="158"/>
      <c r="J88" s="152"/>
      <c r="K88" s="152"/>
      <c r="L88" s="158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3"/>
      <c r="Y88" s="152"/>
      <c r="Z88" s="152"/>
      <c r="AA88" s="153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8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2"/>
      <c r="CC88" s="152"/>
      <c r="CD88" s="152"/>
      <c r="CE88" s="152"/>
      <c r="CF88" s="152"/>
      <c r="CG88" s="152"/>
      <c r="CH88" s="152"/>
      <c r="CI88" s="152"/>
      <c r="CJ88" s="152"/>
      <c r="CK88" s="152"/>
      <c r="CL88" s="152"/>
      <c r="CM88" s="152"/>
      <c r="CN88" s="152"/>
      <c r="CO88" s="152"/>
      <c r="CP88" s="152"/>
      <c r="CQ88" s="152"/>
      <c r="CR88" s="152"/>
      <c r="CS88" s="152"/>
      <c r="CT88" s="152"/>
      <c r="CU88" s="152"/>
      <c r="CV88" s="152"/>
      <c r="CW88" s="152"/>
      <c r="CX88" s="152"/>
      <c r="CY88" s="152"/>
      <c r="CZ88" s="152"/>
      <c r="DA88" s="152"/>
      <c r="DB88" s="152"/>
      <c r="DC88" s="152"/>
    </row>
    <row r="89" spans="1:107" ht="15">
      <c r="A89" s="156"/>
      <c r="B89" s="159"/>
      <c r="C89" s="159"/>
      <c r="D89" s="159"/>
      <c r="E89" s="160"/>
      <c r="F89" s="160"/>
      <c r="G89" s="156"/>
      <c r="H89" s="157"/>
      <c r="I89" s="158"/>
      <c r="J89" s="152"/>
      <c r="K89" s="152"/>
      <c r="L89" s="158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3"/>
      <c r="Y89" s="152"/>
      <c r="Z89" s="152"/>
      <c r="AA89" s="153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8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/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</row>
    <row r="90" spans="1:107" ht="15">
      <c r="A90" s="156"/>
      <c r="B90" s="159"/>
      <c r="C90" s="159"/>
      <c r="D90" s="159"/>
      <c r="E90" s="160"/>
      <c r="F90" s="160"/>
      <c r="G90" s="156"/>
      <c r="H90" s="157"/>
      <c r="I90" s="158"/>
      <c r="J90" s="152"/>
      <c r="K90" s="152"/>
      <c r="L90" s="158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3"/>
      <c r="Y90" s="152"/>
      <c r="Z90" s="152"/>
      <c r="AA90" s="153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8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2"/>
      <c r="CD90" s="152"/>
      <c r="CE90" s="152"/>
      <c r="CF90" s="152"/>
      <c r="CG90" s="152"/>
      <c r="CH90" s="152"/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  <c r="DC90" s="152"/>
    </row>
    <row r="91" spans="1:107" ht="15">
      <c r="A91" s="156"/>
      <c r="B91" s="159"/>
      <c r="C91" s="159"/>
      <c r="D91" s="159"/>
      <c r="E91" s="160"/>
      <c r="F91" s="160"/>
      <c r="G91" s="156"/>
      <c r="H91" s="157"/>
      <c r="I91" s="158"/>
      <c r="J91" s="152"/>
      <c r="K91" s="152"/>
      <c r="L91" s="158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3"/>
      <c r="Y91" s="152"/>
      <c r="Z91" s="152"/>
      <c r="AA91" s="153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8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2"/>
      <c r="CA91" s="152"/>
      <c r="CB91" s="152"/>
      <c r="CC91" s="152"/>
      <c r="CD91" s="152"/>
      <c r="CE91" s="152"/>
      <c r="CF91" s="152"/>
      <c r="CG91" s="152"/>
      <c r="CH91" s="152"/>
      <c r="CI91" s="152"/>
      <c r="CJ91" s="152"/>
      <c r="CK91" s="152"/>
      <c r="CL91" s="152"/>
      <c r="CM91" s="152"/>
      <c r="CN91" s="152"/>
      <c r="CO91" s="152"/>
      <c r="CP91" s="152"/>
      <c r="CQ91" s="152"/>
      <c r="CR91" s="152"/>
      <c r="CS91" s="152"/>
      <c r="CT91" s="152"/>
      <c r="CU91" s="152"/>
      <c r="CV91" s="152"/>
      <c r="CW91" s="152"/>
      <c r="CX91" s="152"/>
      <c r="CY91" s="152"/>
      <c r="CZ91" s="152"/>
      <c r="DA91" s="152"/>
      <c r="DB91" s="152"/>
      <c r="DC91" s="152"/>
    </row>
    <row r="92" spans="1:107" ht="15">
      <c r="A92" s="156"/>
      <c r="B92" s="159"/>
      <c r="C92" s="159"/>
      <c r="D92" s="159"/>
      <c r="E92" s="160"/>
      <c r="F92" s="160"/>
      <c r="G92" s="156"/>
      <c r="H92" s="157"/>
      <c r="I92" s="158"/>
      <c r="J92" s="152"/>
      <c r="K92" s="152"/>
      <c r="L92" s="158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3"/>
      <c r="Y92" s="152"/>
      <c r="Z92" s="152"/>
      <c r="AA92" s="153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8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2"/>
      <c r="CD92" s="152"/>
      <c r="CE92" s="152"/>
      <c r="CF92" s="152"/>
      <c r="CG92" s="152"/>
      <c r="CH92" s="152"/>
      <c r="CI92" s="152"/>
      <c r="CJ92" s="152"/>
      <c r="CK92" s="152"/>
      <c r="CL92" s="152"/>
      <c r="CM92" s="152"/>
      <c r="CN92" s="152"/>
      <c r="CO92" s="152"/>
      <c r="CP92" s="152"/>
      <c r="CQ92" s="152"/>
      <c r="CR92" s="152"/>
      <c r="CS92" s="152"/>
      <c r="CT92" s="152"/>
      <c r="CU92" s="152"/>
      <c r="CV92" s="152"/>
      <c r="CW92" s="152"/>
      <c r="CX92" s="152"/>
      <c r="CY92" s="152"/>
      <c r="CZ92" s="152"/>
      <c r="DA92" s="152"/>
      <c r="DB92" s="152"/>
      <c r="DC92" s="152"/>
    </row>
    <row r="93" spans="1:107" ht="15">
      <c r="A93" s="156"/>
      <c r="B93" s="159"/>
      <c r="C93" s="159"/>
      <c r="D93" s="159"/>
      <c r="E93" s="160"/>
      <c r="F93" s="160"/>
      <c r="G93" s="156"/>
      <c r="H93" s="157"/>
      <c r="I93" s="158"/>
      <c r="J93" s="152"/>
      <c r="K93" s="152"/>
      <c r="L93" s="158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3"/>
      <c r="Y93" s="152"/>
      <c r="Z93" s="152"/>
      <c r="AA93" s="153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8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152"/>
      <c r="BW93" s="152"/>
      <c r="BX93" s="152"/>
      <c r="BY93" s="152"/>
      <c r="BZ93" s="152"/>
      <c r="CA93" s="152"/>
      <c r="CB93" s="152"/>
      <c r="CC93" s="152"/>
      <c r="CD93" s="152"/>
      <c r="CE93" s="152"/>
      <c r="CF93" s="152"/>
      <c r="CG93" s="152"/>
      <c r="CH93" s="152"/>
      <c r="CI93" s="152"/>
      <c r="CJ93" s="152"/>
      <c r="CK93" s="152"/>
      <c r="CL93" s="152"/>
      <c r="CM93" s="152"/>
      <c r="CN93" s="152"/>
      <c r="CO93" s="152"/>
      <c r="CP93" s="152"/>
      <c r="CQ93" s="152"/>
      <c r="CR93" s="152"/>
      <c r="CS93" s="152"/>
      <c r="CT93" s="152"/>
      <c r="CU93" s="152"/>
      <c r="CV93" s="152"/>
      <c r="CW93" s="152"/>
      <c r="CX93" s="152"/>
      <c r="CY93" s="152"/>
      <c r="CZ93" s="152"/>
      <c r="DA93" s="152"/>
      <c r="DB93" s="152"/>
      <c r="DC93" s="152"/>
    </row>
    <row r="94" spans="1:107" ht="15">
      <c r="A94" s="156"/>
      <c r="B94" s="159"/>
      <c r="C94" s="159"/>
      <c r="D94" s="159"/>
      <c r="E94" s="160"/>
      <c r="F94" s="160"/>
      <c r="G94" s="156"/>
      <c r="H94" s="157"/>
      <c r="I94" s="158"/>
      <c r="J94" s="152"/>
      <c r="K94" s="152"/>
      <c r="L94" s="158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3"/>
      <c r="Y94" s="152"/>
      <c r="Z94" s="152"/>
      <c r="AA94" s="153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8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2"/>
      <c r="BZ94" s="152"/>
      <c r="CA94" s="152"/>
      <c r="CB94" s="152"/>
      <c r="CC94" s="152"/>
      <c r="CD94" s="152"/>
      <c r="CE94" s="152"/>
      <c r="CF94" s="152"/>
      <c r="CG94" s="152"/>
      <c r="CH94" s="152"/>
      <c r="CI94" s="152"/>
      <c r="CJ94" s="152"/>
      <c r="CK94" s="152"/>
      <c r="CL94" s="152"/>
      <c r="CM94" s="152"/>
      <c r="CN94" s="152"/>
      <c r="CO94" s="152"/>
      <c r="CP94" s="152"/>
      <c r="CQ94" s="152"/>
      <c r="CR94" s="152"/>
      <c r="CS94" s="152"/>
      <c r="CT94" s="152"/>
      <c r="CU94" s="152"/>
      <c r="CV94" s="152"/>
      <c r="CW94" s="152"/>
      <c r="CX94" s="152"/>
      <c r="CY94" s="152"/>
      <c r="CZ94" s="152"/>
      <c r="DA94" s="152"/>
      <c r="DB94" s="152"/>
      <c r="DC94" s="152"/>
    </row>
    <row r="95" spans="1:107" ht="15">
      <c r="A95" s="156"/>
      <c r="B95" s="156"/>
      <c r="C95" s="156"/>
      <c r="D95" s="156"/>
      <c r="E95" s="156"/>
      <c r="F95" s="156"/>
      <c r="G95" s="156"/>
      <c r="H95" s="157"/>
      <c r="I95" s="158"/>
      <c r="J95" s="152"/>
      <c r="K95" s="152"/>
      <c r="L95" s="158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3"/>
      <c r="Y95" s="152"/>
      <c r="Z95" s="152"/>
      <c r="AA95" s="153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8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2"/>
      <c r="BT95" s="152"/>
      <c r="BU95" s="152"/>
      <c r="BV95" s="152"/>
      <c r="BW95" s="152"/>
      <c r="BX95" s="152"/>
      <c r="BY95" s="152"/>
      <c r="BZ95" s="152"/>
      <c r="CA95" s="152"/>
      <c r="CB95" s="152"/>
      <c r="CC95" s="152"/>
      <c r="CD95" s="152"/>
      <c r="CE95" s="152"/>
      <c r="CF95" s="152"/>
      <c r="CG95" s="152"/>
      <c r="CH95" s="152"/>
      <c r="CI95" s="152"/>
      <c r="CJ95" s="152"/>
      <c r="CK95" s="152"/>
      <c r="CL95" s="152"/>
      <c r="CM95" s="152"/>
      <c r="CN95" s="152"/>
      <c r="CO95" s="152"/>
      <c r="CP95" s="152"/>
      <c r="CQ95" s="152"/>
      <c r="CR95" s="152"/>
      <c r="CS95" s="152"/>
      <c r="CT95" s="152"/>
      <c r="CU95" s="152"/>
      <c r="CV95" s="152"/>
      <c r="CW95" s="152"/>
      <c r="CX95" s="152"/>
      <c r="CY95" s="152"/>
      <c r="CZ95" s="152"/>
      <c r="DA95" s="152"/>
      <c r="DB95" s="152"/>
      <c r="DC95" s="152"/>
    </row>
    <row r="96" spans="1:107" ht="15" customHeight="1">
      <c r="A96" s="156"/>
      <c r="B96" s="161"/>
      <c r="C96" s="161"/>
      <c r="D96" s="156"/>
      <c r="E96" s="156"/>
      <c r="F96" s="156"/>
      <c r="G96" s="156"/>
      <c r="H96" s="154"/>
      <c r="I96" s="154"/>
      <c r="J96" s="154"/>
      <c r="K96" s="154"/>
      <c r="L96" s="82"/>
      <c r="M96" s="154"/>
      <c r="N96" s="154"/>
      <c r="O96" s="152"/>
      <c r="P96" s="152"/>
      <c r="Q96" s="152"/>
      <c r="R96" s="152"/>
      <c r="S96" s="152"/>
      <c r="T96" s="152"/>
      <c r="U96" s="152"/>
      <c r="V96" s="152"/>
      <c r="W96" s="152"/>
      <c r="X96" s="153"/>
      <c r="Y96" s="152"/>
      <c r="Z96" s="152"/>
      <c r="AA96" s="153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8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2"/>
      <c r="BT96" s="152"/>
      <c r="BU96" s="152"/>
      <c r="BV96" s="152"/>
      <c r="BW96" s="152"/>
      <c r="BX96" s="152"/>
      <c r="BY96" s="152"/>
      <c r="BZ96" s="152"/>
      <c r="CA96" s="152"/>
      <c r="CB96" s="152"/>
      <c r="CC96" s="152"/>
      <c r="CD96" s="152"/>
      <c r="CE96" s="152"/>
      <c r="CF96" s="152"/>
      <c r="CG96" s="152"/>
      <c r="CH96" s="152"/>
      <c r="CI96" s="152"/>
      <c r="CJ96" s="152"/>
      <c r="CK96" s="152"/>
      <c r="CL96" s="152"/>
      <c r="CM96" s="152"/>
      <c r="CN96" s="152"/>
      <c r="CO96" s="152"/>
      <c r="CP96" s="152"/>
      <c r="CQ96" s="152"/>
      <c r="CR96" s="152"/>
      <c r="CS96" s="152"/>
      <c r="CT96" s="152"/>
      <c r="CU96" s="152"/>
      <c r="CV96" s="152"/>
      <c r="CW96" s="152"/>
      <c r="CX96" s="152"/>
      <c r="CY96" s="152"/>
      <c r="CZ96" s="152"/>
      <c r="DA96" s="152"/>
      <c r="DB96" s="152"/>
      <c r="DC96" s="152"/>
    </row>
    <row r="97" spans="1:107" ht="15" customHeight="1">
      <c r="A97" s="149"/>
      <c r="B97" s="149"/>
      <c r="C97" s="146"/>
      <c r="D97" s="146"/>
      <c r="E97" s="146"/>
      <c r="F97" s="147"/>
      <c r="G97" s="146"/>
      <c r="H97" s="148"/>
      <c r="I97" s="149"/>
      <c r="J97" s="146"/>
      <c r="K97" s="146"/>
      <c r="L97" s="82"/>
      <c r="M97" s="146"/>
      <c r="N97" s="146"/>
      <c r="O97" s="146"/>
      <c r="P97" s="152"/>
      <c r="Q97" s="152"/>
      <c r="R97" s="152"/>
      <c r="S97" s="152"/>
      <c r="T97" s="152"/>
      <c r="U97" s="152"/>
      <c r="V97" s="152"/>
      <c r="W97" s="152"/>
      <c r="X97" s="153"/>
      <c r="Y97" s="152"/>
      <c r="Z97" s="152"/>
      <c r="AA97" s="153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8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  <c r="CC97" s="152"/>
      <c r="CD97" s="152"/>
      <c r="CE97" s="152"/>
      <c r="CF97" s="152"/>
      <c r="CG97" s="152"/>
      <c r="CH97" s="152"/>
      <c r="CI97" s="152"/>
      <c r="CJ97" s="152"/>
      <c r="CK97" s="152"/>
      <c r="CL97" s="152"/>
      <c r="CM97" s="152"/>
      <c r="CN97" s="152"/>
      <c r="CO97" s="152"/>
      <c r="CP97" s="152"/>
      <c r="CQ97" s="152"/>
      <c r="CR97" s="152"/>
      <c r="CS97" s="152"/>
      <c r="CT97" s="152"/>
      <c r="CU97" s="152"/>
      <c r="CV97" s="152"/>
      <c r="CW97" s="152"/>
      <c r="CX97" s="152"/>
      <c r="CY97" s="152"/>
      <c r="CZ97" s="152"/>
      <c r="DA97" s="152"/>
      <c r="DB97" s="152"/>
      <c r="DC97" s="152"/>
    </row>
    <row r="98" spans="1:107" ht="15" customHeight="1">
      <c r="A98" s="154"/>
      <c r="B98" s="156"/>
      <c r="C98" s="156"/>
      <c r="D98" s="156"/>
      <c r="E98" s="156"/>
      <c r="F98" s="156"/>
      <c r="G98" s="156"/>
      <c r="H98" s="158"/>
      <c r="I98" s="158"/>
      <c r="J98" s="152"/>
      <c r="K98" s="152"/>
      <c r="L98" s="158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3"/>
      <c r="Y98" s="152"/>
      <c r="Z98" s="152"/>
      <c r="AA98" s="153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8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  <c r="CC98" s="152"/>
      <c r="CD98" s="152"/>
      <c r="CE98" s="152"/>
      <c r="CF98" s="152"/>
      <c r="CG98" s="152"/>
      <c r="CH98" s="152"/>
      <c r="CI98" s="152"/>
      <c r="CJ98" s="152"/>
      <c r="CK98" s="152"/>
      <c r="CL98" s="152"/>
      <c r="CM98" s="152"/>
      <c r="CN98" s="152"/>
      <c r="CO98" s="152"/>
      <c r="CP98" s="152"/>
      <c r="CQ98" s="152"/>
      <c r="CR98" s="152"/>
      <c r="CS98" s="152"/>
      <c r="CT98" s="152"/>
      <c r="CU98" s="152"/>
      <c r="CV98" s="152"/>
      <c r="CW98" s="152"/>
      <c r="CX98" s="152"/>
      <c r="CY98" s="152"/>
      <c r="CZ98" s="152"/>
      <c r="DA98" s="152"/>
      <c r="DB98" s="152"/>
      <c r="DC98" s="152"/>
    </row>
    <row r="99" spans="1:107" ht="15">
      <c r="A99" s="154"/>
      <c r="B99" s="156"/>
      <c r="C99" s="156"/>
      <c r="D99" s="156"/>
      <c r="E99" s="156"/>
      <c r="F99" s="156"/>
      <c r="G99" s="156"/>
      <c r="H99" s="157"/>
      <c r="I99" s="158"/>
      <c r="J99" s="162"/>
      <c r="K99" s="152"/>
      <c r="L99" s="158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3"/>
      <c r="Y99" s="152"/>
      <c r="Z99" s="152"/>
      <c r="AA99" s="153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8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152"/>
      <c r="BY99" s="152"/>
      <c r="BZ99" s="152"/>
      <c r="CA99" s="152"/>
      <c r="CB99" s="152"/>
      <c r="CC99" s="152"/>
      <c r="CD99" s="152"/>
      <c r="CE99" s="152"/>
      <c r="CF99" s="152"/>
      <c r="CG99" s="152"/>
      <c r="CH99" s="152"/>
      <c r="CI99" s="152"/>
      <c r="CJ99" s="152"/>
      <c r="CK99" s="152"/>
      <c r="CL99" s="152"/>
      <c r="CM99" s="152"/>
      <c r="CN99" s="152"/>
      <c r="CO99" s="152"/>
      <c r="CP99" s="152"/>
      <c r="CQ99" s="152"/>
      <c r="CR99" s="152"/>
      <c r="CS99" s="152"/>
      <c r="CT99" s="152"/>
      <c r="CU99" s="152"/>
      <c r="CV99" s="152"/>
      <c r="CW99" s="152"/>
      <c r="CX99" s="152"/>
      <c r="CY99" s="152"/>
      <c r="CZ99" s="152"/>
      <c r="DA99" s="152"/>
      <c r="DB99" s="152"/>
      <c r="DC99" s="152"/>
    </row>
    <row r="100" spans="1:107" ht="15" customHeight="1">
      <c r="A100" s="163"/>
      <c r="B100" s="163"/>
      <c r="C100" s="154"/>
      <c r="D100" s="154"/>
      <c r="E100" s="149"/>
      <c r="F100" s="149"/>
      <c r="G100" s="149"/>
      <c r="H100" s="149"/>
      <c r="I100" s="149"/>
      <c r="J100" s="82"/>
      <c r="K100" s="158"/>
      <c r="L100" s="158"/>
      <c r="M100" s="158"/>
      <c r="N100" s="164"/>
      <c r="O100" s="164"/>
      <c r="P100" s="152"/>
      <c r="Q100" s="152"/>
      <c r="R100" s="152"/>
      <c r="S100" s="152"/>
      <c r="T100" s="152"/>
      <c r="U100" s="152"/>
      <c r="V100" s="152"/>
      <c r="W100" s="152"/>
      <c r="X100" s="153"/>
      <c r="Y100" s="152"/>
      <c r="Z100" s="152"/>
      <c r="AA100" s="153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8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2"/>
      <c r="BX100" s="152"/>
      <c r="BY100" s="152"/>
      <c r="BZ100" s="152"/>
      <c r="CA100" s="152"/>
      <c r="CB100" s="152"/>
      <c r="CC100" s="152"/>
      <c r="CD100" s="152"/>
      <c r="CE100" s="152"/>
      <c r="CF100" s="152"/>
      <c r="CG100" s="152"/>
      <c r="CH100" s="152"/>
      <c r="CI100" s="152"/>
      <c r="CJ100" s="152"/>
      <c r="CK100" s="152"/>
      <c r="CL100" s="152"/>
      <c r="CM100" s="152"/>
      <c r="CN100" s="152"/>
      <c r="CO100" s="152"/>
      <c r="CP100" s="152"/>
      <c r="CQ100" s="152"/>
      <c r="CR100" s="152"/>
      <c r="CS100" s="152"/>
      <c r="CT100" s="152"/>
      <c r="CU100" s="152"/>
      <c r="CV100" s="152"/>
      <c r="CW100" s="152"/>
      <c r="CX100" s="152"/>
      <c r="CY100" s="152"/>
      <c r="CZ100" s="152"/>
      <c r="DA100" s="152"/>
      <c r="DB100" s="152"/>
      <c r="DC100" s="152"/>
    </row>
    <row r="101" spans="1:107" ht="20.25" customHeight="1">
      <c r="A101" s="152"/>
      <c r="B101" s="152"/>
      <c r="C101" s="156"/>
      <c r="D101" s="152"/>
      <c r="E101" s="156"/>
      <c r="F101" s="156"/>
      <c r="G101" s="156"/>
      <c r="H101" s="152"/>
      <c r="I101" s="152"/>
      <c r="J101" s="157"/>
      <c r="K101" s="158"/>
      <c r="L101" s="158"/>
      <c r="M101" s="158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3"/>
      <c r="Y101" s="152"/>
      <c r="Z101" s="152"/>
      <c r="AA101" s="153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8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</row>
    <row r="102" spans="1:107" ht="15">
      <c r="A102" s="205"/>
      <c r="B102" s="206"/>
      <c r="C102" s="206"/>
      <c r="D102" s="206"/>
      <c r="E102" s="156"/>
      <c r="F102" s="152"/>
      <c r="G102" s="152"/>
      <c r="H102" s="157"/>
      <c r="I102" s="158"/>
      <c r="J102" s="157"/>
      <c r="K102" s="157"/>
      <c r="L102" s="157"/>
      <c r="M102" s="157"/>
      <c r="N102" s="157"/>
      <c r="O102" s="157"/>
      <c r="P102" s="152"/>
      <c r="Q102" s="152"/>
      <c r="R102" s="152"/>
      <c r="S102" s="152"/>
      <c r="T102" s="152"/>
      <c r="U102" s="152"/>
      <c r="V102" s="152"/>
      <c r="W102" s="152"/>
      <c r="X102" s="153"/>
      <c r="Y102" s="152"/>
      <c r="Z102" s="152"/>
      <c r="AA102" s="153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8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152"/>
      <c r="CK102" s="152"/>
      <c r="CL102" s="152"/>
      <c r="CM102" s="152"/>
      <c r="CN102" s="152"/>
      <c r="CO102" s="152"/>
      <c r="CP102" s="152"/>
      <c r="CQ102" s="152"/>
      <c r="CR102" s="152"/>
      <c r="CS102" s="152"/>
      <c r="CT102" s="152"/>
      <c r="CU102" s="152"/>
      <c r="CV102" s="152"/>
      <c r="CW102" s="152"/>
      <c r="CX102" s="152"/>
      <c r="CY102" s="152"/>
      <c r="CZ102" s="152"/>
      <c r="DA102" s="152"/>
      <c r="DB102" s="152"/>
      <c r="DC102" s="152"/>
    </row>
    <row r="103" spans="1:107" ht="20.25" customHeight="1">
      <c r="A103" s="152"/>
      <c r="B103" s="152"/>
      <c r="C103" s="156"/>
      <c r="D103" s="152"/>
      <c r="E103" s="156"/>
      <c r="F103" s="156"/>
      <c r="G103" s="156"/>
      <c r="H103" s="152"/>
      <c r="I103" s="152"/>
      <c r="J103" s="157"/>
      <c r="K103" s="158"/>
      <c r="L103" s="158"/>
      <c r="M103" s="158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3"/>
      <c r="Y103" s="152"/>
      <c r="Z103" s="152"/>
      <c r="AA103" s="153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8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  <c r="BW103" s="152"/>
      <c r="BX103" s="152"/>
      <c r="BY103" s="152"/>
      <c r="BZ103" s="152"/>
      <c r="CA103" s="152"/>
      <c r="CB103" s="152"/>
      <c r="CC103" s="152"/>
      <c r="CD103" s="152"/>
      <c r="CE103" s="152"/>
      <c r="CF103" s="152"/>
      <c r="CG103" s="152"/>
      <c r="CH103" s="152"/>
      <c r="CI103" s="152"/>
      <c r="CJ103" s="152"/>
      <c r="CK103" s="152"/>
      <c r="CL103" s="152"/>
      <c r="CM103" s="152"/>
      <c r="CN103" s="152"/>
      <c r="CO103" s="152"/>
      <c r="CP103" s="152"/>
      <c r="CQ103" s="152"/>
      <c r="CR103" s="152"/>
      <c r="CS103" s="152"/>
      <c r="CT103" s="152"/>
      <c r="CU103" s="152"/>
      <c r="CV103" s="152"/>
      <c r="CW103" s="152"/>
      <c r="CX103" s="152"/>
      <c r="CY103" s="152"/>
      <c r="CZ103" s="152"/>
      <c r="DA103" s="152"/>
      <c r="DB103" s="152"/>
      <c r="DC103" s="152"/>
    </row>
    <row r="104" spans="1:107" ht="15">
      <c r="A104" s="156"/>
      <c r="B104" s="156"/>
      <c r="C104" s="156"/>
      <c r="D104" s="156"/>
      <c r="E104" s="156"/>
      <c r="F104" s="156"/>
      <c r="G104" s="156"/>
      <c r="H104" s="157"/>
      <c r="I104" s="158"/>
      <c r="J104" s="152"/>
      <c r="K104" s="152"/>
      <c r="L104" s="158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3"/>
      <c r="Y104" s="152"/>
      <c r="Z104" s="152"/>
      <c r="AA104" s="153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8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52"/>
      <c r="BS104" s="152"/>
      <c r="BT104" s="152"/>
      <c r="BU104" s="152"/>
      <c r="BV104" s="152"/>
      <c r="BW104" s="152"/>
      <c r="BX104" s="152"/>
      <c r="BY104" s="152"/>
      <c r="BZ104" s="152"/>
      <c r="CA104" s="152"/>
      <c r="CB104" s="152"/>
      <c r="CC104" s="152"/>
      <c r="CD104" s="152"/>
      <c r="CE104" s="152"/>
      <c r="CF104" s="152"/>
      <c r="CG104" s="152"/>
      <c r="CH104" s="152"/>
      <c r="CI104" s="152"/>
      <c r="CJ104" s="152"/>
      <c r="CK104" s="152"/>
      <c r="CL104" s="152"/>
      <c r="CM104" s="152"/>
      <c r="CN104" s="152"/>
      <c r="CO104" s="152"/>
      <c r="CP104" s="152"/>
      <c r="CQ104" s="152"/>
      <c r="CR104" s="152"/>
      <c r="CS104" s="152"/>
      <c r="CT104" s="152"/>
      <c r="CU104" s="152"/>
      <c r="CV104" s="152"/>
      <c r="CW104" s="152"/>
      <c r="CX104" s="152"/>
      <c r="CY104" s="152"/>
      <c r="CZ104" s="152"/>
      <c r="DA104" s="152"/>
      <c r="DB104" s="152"/>
      <c r="DC104" s="152"/>
    </row>
    <row r="105" spans="1:107" ht="15">
      <c r="A105" s="149"/>
      <c r="B105" s="165"/>
      <c r="C105" s="165"/>
      <c r="D105" s="165"/>
      <c r="E105" s="166"/>
      <c r="F105" s="166"/>
      <c r="G105" s="166"/>
      <c r="H105" s="157"/>
      <c r="I105" s="158"/>
      <c r="J105" s="150"/>
      <c r="K105" s="150"/>
      <c r="L105" s="158"/>
      <c r="M105" s="150"/>
      <c r="N105" s="150"/>
      <c r="O105" s="150"/>
      <c r="P105" s="152"/>
      <c r="Q105" s="152"/>
      <c r="R105" s="152"/>
      <c r="S105" s="152"/>
      <c r="T105" s="152"/>
      <c r="U105" s="152"/>
      <c r="V105" s="152"/>
      <c r="W105" s="152"/>
      <c r="X105" s="153"/>
      <c r="Y105" s="152"/>
      <c r="Z105" s="152"/>
      <c r="AA105" s="153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8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  <c r="BL105" s="152"/>
      <c r="BM105" s="152"/>
      <c r="BN105" s="152"/>
      <c r="BO105" s="152"/>
      <c r="BP105" s="152"/>
      <c r="BQ105" s="152"/>
      <c r="BR105" s="152"/>
      <c r="BS105" s="152"/>
      <c r="BT105" s="152"/>
      <c r="BU105" s="152"/>
      <c r="BV105" s="152"/>
      <c r="BW105" s="152"/>
      <c r="BX105" s="152"/>
      <c r="BY105" s="152"/>
      <c r="BZ105" s="152"/>
      <c r="CA105" s="152"/>
      <c r="CB105" s="152"/>
      <c r="CC105" s="152"/>
      <c r="CD105" s="152"/>
      <c r="CE105" s="152"/>
      <c r="CF105" s="152"/>
      <c r="CG105" s="152"/>
      <c r="CH105" s="152"/>
      <c r="CI105" s="152"/>
      <c r="CJ105" s="152"/>
      <c r="CK105" s="152"/>
      <c r="CL105" s="152"/>
      <c r="CM105" s="152"/>
      <c r="CN105" s="152"/>
      <c r="CO105" s="152"/>
      <c r="CP105" s="152"/>
      <c r="CQ105" s="152"/>
      <c r="CR105" s="152"/>
      <c r="CS105" s="152"/>
      <c r="CT105" s="152"/>
      <c r="CU105" s="152"/>
      <c r="CV105" s="152"/>
      <c r="CW105" s="152"/>
      <c r="CX105" s="152"/>
      <c r="CY105" s="152"/>
      <c r="CZ105" s="152"/>
      <c r="DA105" s="152"/>
      <c r="DB105" s="152"/>
      <c r="DC105" s="152"/>
    </row>
    <row r="106" spans="1:107" ht="15">
      <c r="A106" s="154"/>
      <c r="B106" s="156"/>
      <c r="C106" s="149"/>
      <c r="D106" s="167"/>
      <c r="E106" s="167"/>
      <c r="F106" s="167"/>
      <c r="G106" s="167"/>
      <c r="H106" s="167"/>
      <c r="I106" s="165"/>
      <c r="J106" s="158"/>
      <c r="K106" s="168"/>
      <c r="L106" s="194"/>
      <c r="M106" s="168"/>
      <c r="N106" s="158"/>
      <c r="O106" s="158"/>
      <c r="P106" s="152"/>
      <c r="Q106" s="152"/>
      <c r="R106" s="152"/>
      <c r="S106" s="152"/>
      <c r="T106" s="152"/>
      <c r="U106" s="152"/>
      <c r="V106" s="152"/>
      <c r="W106" s="152"/>
      <c r="X106" s="153"/>
      <c r="Y106" s="152"/>
      <c r="Z106" s="152"/>
      <c r="AA106" s="153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8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  <c r="BI106" s="152"/>
      <c r="BJ106" s="152"/>
      <c r="BK106" s="152"/>
      <c r="BL106" s="152"/>
      <c r="BM106" s="152"/>
      <c r="BN106" s="152"/>
      <c r="BO106" s="152"/>
      <c r="BP106" s="152"/>
      <c r="BQ106" s="152"/>
      <c r="BR106" s="152"/>
      <c r="BS106" s="152"/>
      <c r="BT106" s="152"/>
      <c r="BU106" s="152"/>
      <c r="BV106" s="152"/>
      <c r="BW106" s="152"/>
      <c r="BX106" s="152"/>
      <c r="BY106" s="152"/>
      <c r="BZ106" s="152"/>
      <c r="CA106" s="152"/>
      <c r="CB106" s="152"/>
      <c r="CC106" s="152"/>
      <c r="CD106" s="152"/>
      <c r="CE106" s="152"/>
      <c r="CF106" s="152"/>
      <c r="CG106" s="152"/>
      <c r="CH106" s="152"/>
      <c r="CI106" s="152"/>
      <c r="CJ106" s="152"/>
      <c r="CK106" s="152"/>
      <c r="CL106" s="152"/>
      <c r="CM106" s="152"/>
      <c r="CN106" s="152"/>
      <c r="CO106" s="152"/>
      <c r="CP106" s="152"/>
      <c r="CQ106" s="152"/>
      <c r="CR106" s="152"/>
      <c r="CS106" s="152"/>
      <c r="CT106" s="152"/>
      <c r="CU106" s="152"/>
      <c r="CV106" s="152"/>
      <c r="CW106" s="152"/>
      <c r="CX106" s="152"/>
      <c r="CY106" s="152"/>
      <c r="CZ106" s="152"/>
      <c r="DA106" s="152"/>
      <c r="DB106" s="152"/>
      <c r="DC106" s="152"/>
    </row>
    <row r="107" spans="1:107" ht="15" customHeight="1">
      <c r="A107" s="156"/>
      <c r="B107" s="156"/>
      <c r="C107" s="149"/>
      <c r="D107" s="167"/>
      <c r="E107" s="167"/>
      <c r="F107" s="167"/>
      <c r="G107" s="167"/>
      <c r="H107" s="167"/>
      <c r="I107" s="165"/>
      <c r="J107" s="158"/>
      <c r="K107" s="158"/>
      <c r="L107" s="158"/>
      <c r="M107" s="158"/>
      <c r="N107" s="158"/>
      <c r="O107" s="158"/>
      <c r="P107" s="152"/>
      <c r="Q107" s="152"/>
      <c r="R107" s="152"/>
      <c r="S107" s="152"/>
      <c r="T107" s="152"/>
      <c r="U107" s="152"/>
      <c r="V107" s="152"/>
      <c r="W107" s="152"/>
      <c r="X107" s="153"/>
      <c r="Y107" s="152"/>
      <c r="Z107" s="152"/>
      <c r="AA107" s="153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8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  <c r="BI107" s="152"/>
      <c r="BJ107" s="152"/>
      <c r="BK107" s="152"/>
      <c r="BL107" s="152"/>
      <c r="BM107" s="152"/>
      <c r="BN107" s="152"/>
      <c r="BO107" s="152"/>
      <c r="BP107" s="152"/>
      <c r="BQ107" s="152"/>
      <c r="BR107" s="152"/>
      <c r="BS107" s="152"/>
      <c r="BT107" s="152"/>
      <c r="BU107" s="152"/>
      <c r="BV107" s="152"/>
      <c r="BW107" s="152"/>
      <c r="BX107" s="152"/>
      <c r="BY107" s="152"/>
      <c r="BZ107" s="152"/>
      <c r="CA107" s="152"/>
      <c r="CB107" s="152"/>
      <c r="CC107" s="152"/>
      <c r="CD107" s="152"/>
      <c r="CE107" s="152"/>
      <c r="CF107" s="152"/>
      <c r="CG107" s="152"/>
      <c r="CH107" s="152"/>
      <c r="CI107" s="152"/>
      <c r="CJ107" s="152"/>
      <c r="CK107" s="152"/>
      <c r="CL107" s="152"/>
      <c r="CM107" s="152"/>
      <c r="CN107" s="152"/>
      <c r="CO107" s="152"/>
      <c r="CP107" s="152"/>
      <c r="CQ107" s="152"/>
      <c r="CR107" s="152"/>
      <c r="CS107" s="152"/>
      <c r="CT107" s="152"/>
      <c r="CU107" s="152"/>
      <c r="CV107" s="152"/>
      <c r="CW107" s="152"/>
      <c r="CX107" s="152"/>
      <c r="CY107" s="152"/>
      <c r="CZ107" s="152"/>
      <c r="DA107" s="152"/>
      <c r="DB107" s="152"/>
      <c r="DC107" s="152"/>
    </row>
    <row r="108" spans="1:107" ht="15">
      <c r="A108" s="156"/>
      <c r="B108" s="156"/>
      <c r="C108" s="156"/>
      <c r="D108" s="156"/>
      <c r="E108" s="156"/>
      <c r="F108" s="156"/>
      <c r="G108" s="156"/>
      <c r="H108" s="157"/>
      <c r="I108" s="158"/>
      <c r="J108" s="152"/>
      <c r="K108" s="152"/>
      <c r="L108" s="158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3"/>
      <c r="Y108" s="152"/>
      <c r="Z108" s="152"/>
      <c r="AA108" s="153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8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  <c r="BH108" s="152"/>
      <c r="BI108" s="152"/>
      <c r="BJ108" s="152"/>
      <c r="BK108" s="152"/>
      <c r="BL108" s="152"/>
      <c r="BM108" s="152"/>
      <c r="BN108" s="152"/>
      <c r="BO108" s="152"/>
      <c r="BP108" s="152"/>
      <c r="BQ108" s="152"/>
      <c r="BR108" s="152"/>
      <c r="BS108" s="152"/>
      <c r="BT108" s="152"/>
      <c r="BU108" s="152"/>
      <c r="BV108" s="152"/>
      <c r="BW108" s="152"/>
      <c r="BX108" s="152"/>
      <c r="BY108" s="152"/>
      <c r="BZ108" s="152"/>
      <c r="CA108" s="152"/>
      <c r="CB108" s="152"/>
      <c r="CC108" s="152"/>
      <c r="CD108" s="152"/>
      <c r="CE108" s="152"/>
      <c r="CF108" s="152"/>
      <c r="CG108" s="152"/>
      <c r="CH108" s="152"/>
      <c r="CI108" s="152"/>
      <c r="CJ108" s="152"/>
      <c r="CK108" s="152"/>
      <c r="CL108" s="152"/>
      <c r="CM108" s="152"/>
      <c r="CN108" s="152"/>
      <c r="CO108" s="152"/>
      <c r="CP108" s="152"/>
      <c r="CQ108" s="152"/>
      <c r="CR108" s="152"/>
      <c r="CS108" s="152"/>
      <c r="CT108" s="152"/>
      <c r="CU108" s="152"/>
      <c r="CV108" s="152"/>
      <c r="CW108" s="152"/>
      <c r="CX108" s="152"/>
      <c r="CY108" s="152"/>
      <c r="CZ108" s="152"/>
      <c r="DA108" s="152"/>
      <c r="DB108" s="152"/>
      <c r="DC108" s="152"/>
    </row>
    <row r="109" spans="1:107" ht="15">
      <c r="A109" s="152"/>
      <c r="B109" s="156"/>
      <c r="C109" s="156"/>
      <c r="D109" s="156"/>
      <c r="E109" s="156"/>
      <c r="F109" s="156"/>
      <c r="G109" s="156"/>
      <c r="H109" s="157"/>
      <c r="I109" s="158"/>
      <c r="J109" s="152"/>
      <c r="K109" s="152"/>
      <c r="L109" s="158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3"/>
      <c r="Y109" s="152"/>
      <c r="Z109" s="152"/>
      <c r="AA109" s="153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8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2"/>
      <c r="BQ109" s="152"/>
      <c r="BR109" s="152"/>
      <c r="BS109" s="152"/>
      <c r="BT109" s="152"/>
      <c r="BU109" s="152"/>
      <c r="BV109" s="152"/>
      <c r="BW109" s="152"/>
      <c r="BX109" s="152"/>
      <c r="BY109" s="152"/>
      <c r="BZ109" s="152"/>
      <c r="CA109" s="152"/>
      <c r="CB109" s="152"/>
      <c r="CC109" s="152"/>
      <c r="CD109" s="152"/>
      <c r="CE109" s="152"/>
      <c r="CF109" s="152"/>
      <c r="CG109" s="152"/>
      <c r="CH109" s="152"/>
      <c r="CI109" s="152"/>
      <c r="CJ109" s="152"/>
      <c r="CK109" s="152"/>
      <c r="CL109" s="152"/>
      <c r="CM109" s="152"/>
      <c r="CN109" s="152"/>
      <c r="CO109" s="152"/>
      <c r="CP109" s="152"/>
      <c r="CQ109" s="152"/>
      <c r="CR109" s="152"/>
      <c r="CS109" s="152"/>
      <c r="CT109" s="152"/>
      <c r="CU109" s="152"/>
      <c r="CV109" s="152"/>
      <c r="CW109" s="152"/>
      <c r="CX109" s="152"/>
      <c r="CY109" s="152"/>
      <c r="CZ109" s="152"/>
      <c r="DA109" s="152"/>
      <c r="DB109" s="152"/>
      <c r="DC109" s="152"/>
    </row>
    <row r="110" spans="1:107" ht="15">
      <c r="A110" s="152"/>
      <c r="B110" s="156"/>
      <c r="C110" s="156"/>
      <c r="D110" s="156"/>
      <c r="E110" s="156"/>
      <c r="F110" s="156"/>
      <c r="G110" s="156"/>
      <c r="H110" s="157"/>
      <c r="I110" s="158"/>
      <c r="J110" s="152"/>
      <c r="K110" s="152"/>
      <c r="L110" s="158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3"/>
      <c r="Y110" s="152"/>
      <c r="Z110" s="152"/>
      <c r="AA110" s="153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8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  <c r="BI110" s="152"/>
      <c r="BJ110" s="152"/>
      <c r="BK110" s="152"/>
      <c r="BL110" s="152"/>
      <c r="BM110" s="152"/>
      <c r="BN110" s="152"/>
      <c r="BO110" s="152"/>
      <c r="BP110" s="152"/>
      <c r="BQ110" s="152"/>
      <c r="BR110" s="152"/>
      <c r="BS110" s="152"/>
      <c r="BT110" s="152"/>
      <c r="BU110" s="152"/>
      <c r="BV110" s="152"/>
      <c r="BW110" s="152"/>
      <c r="BX110" s="152"/>
      <c r="BY110" s="152"/>
      <c r="BZ110" s="152"/>
      <c r="CA110" s="152"/>
      <c r="CB110" s="152"/>
      <c r="CC110" s="152"/>
      <c r="CD110" s="152"/>
      <c r="CE110" s="152"/>
      <c r="CF110" s="152"/>
      <c r="CG110" s="152"/>
      <c r="CH110" s="152"/>
      <c r="CI110" s="152"/>
      <c r="CJ110" s="152"/>
      <c r="CK110" s="152"/>
      <c r="CL110" s="152"/>
      <c r="CM110" s="152"/>
      <c r="CN110" s="152"/>
      <c r="CO110" s="152"/>
      <c r="CP110" s="152"/>
      <c r="CQ110" s="152"/>
      <c r="CR110" s="152"/>
      <c r="CS110" s="152"/>
      <c r="CT110" s="152"/>
      <c r="CU110" s="152"/>
      <c r="CV110" s="152"/>
      <c r="CW110" s="152"/>
      <c r="CX110" s="152"/>
      <c r="CY110" s="152"/>
      <c r="CZ110" s="152"/>
      <c r="DA110" s="152"/>
      <c r="DB110" s="152"/>
      <c r="DC110" s="152"/>
    </row>
    <row r="111" spans="1:107" ht="15">
      <c r="A111" s="152"/>
      <c r="B111" s="156"/>
      <c r="C111" s="156"/>
      <c r="D111" s="156"/>
      <c r="E111" s="156"/>
      <c r="F111" s="156"/>
      <c r="G111" s="156"/>
      <c r="H111" s="157"/>
      <c r="I111" s="158"/>
      <c r="J111" s="152"/>
      <c r="K111" s="152"/>
      <c r="L111" s="158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3"/>
      <c r="Y111" s="152"/>
      <c r="Z111" s="152"/>
      <c r="AA111" s="153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8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  <c r="BI111" s="152"/>
      <c r="BJ111" s="152"/>
      <c r="BK111" s="152"/>
      <c r="BL111" s="152"/>
      <c r="BM111" s="152"/>
      <c r="BN111" s="152"/>
      <c r="BO111" s="152"/>
      <c r="BP111" s="152"/>
      <c r="BQ111" s="152"/>
      <c r="BR111" s="152"/>
      <c r="BS111" s="152"/>
      <c r="BT111" s="152"/>
      <c r="BU111" s="152"/>
      <c r="BV111" s="152"/>
      <c r="BW111" s="152"/>
      <c r="BX111" s="152"/>
      <c r="BY111" s="152"/>
      <c r="BZ111" s="152"/>
      <c r="CA111" s="152"/>
      <c r="CB111" s="152"/>
      <c r="CC111" s="152"/>
      <c r="CD111" s="152"/>
      <c r="CE111" s="152"/>
      <c r="CF111" s="152"/>
      <c r="CG111" s="152"/>
      <c r="CH111" s="152"/>
      <c r="CI111" s="152"/>
      <c r="CJ111" s="152"/>
      <c r="CK111" s="152"/>
      <c r="CL111" s="152"/>
      <c r="CM111" s="152"/>
      <c r="CN111" s="152"/>
      <c r="CO111" s="152"/>
      <c r="CP111" s="152"/>
      <c r="CQ111" s="152"/>
      <c r="CR111" s="152"/>
      <c r="CS111" s="152"/>
      <c r="CT111" s="152"/>
      <c r="CU111" s="152"/>
      <c r="CV111" s="152"/>
      <c r="CW111" s="152"/>
      <c r="CX111" s="152"/>
      <c r="CY111" s="152"/>
      <c r="CZ111" s="152"/>
      <c r="DA111" s="152"/>
      <c r="DB111" s="152"/>
      <c r="DC111" s="152"/>
    </row>
    <row r="112" spans="1:107" ht="15">
      <c r="A112" s="152"/>
      <c r="B112" s="156"/>
      <c r="C112" s="156"/>
      <c r="D112" s="156"/>
      <c r="E112" s="156"/>
      <c r="F112" s="156"/>
      <c r="G112" s="156"/>
      <c r="H112" s="157"/>
      <c r="I112" s="158"/>
      <c r="J112" s="152"/>
      <c r="K112" s="152"/>
      <c r="L112" s="158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3"/>
      <c r="Y112" s="152"/>
      <c r="Z112" s="152"/>
      <c r="AA112" s="153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8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  <c r="BI112" s="152"/>
      <c r="BJ112" s="152"/>
      <c r="BK112" s="152"/>
      <c r="BL112" s="152"/>
      <c r="BM112" s="152"/>
      <c r="BN112" s="152"/>
      <c r="BO112" s="152"/>
      <c r="BP112" s="152"/>
      <c r="BQ112" s="152"/>
      <c r="BR112" s="152"/>
      <c r="BS112" s="152"/>
      <c r="BT112" s="152"/>
      <c r="BU112" s="152"/>
      <c r="BV112" s="152"/>
      <c r="BW112" s="152"/>
      <c r="BX112" s="152"/>
      <c r="BY112" s="152"/>
      <c r="BZ112" s="152"/>
      <c r="CA112" s="152"/>
      <c r="CB112" s="152"/>
      <c r="CC112" s="152"/>
      <c r="CD112" s="152"/>
      <c r="CE112" s="152"/>
      <c r="CF112" s="152"/>
      <c r="CG112" s="152"/>
      <c r="CH112" s="152"/>
      <c r="CI112" s="152"/>
      <c r="CJ112" s="152"/>
      <c r="CK112" s="152"/>
      <c r="CL112" s="152"/>
      <c r="CM112" s="152"/>
      <c r="CN112" s="152"/>
      <c r="CO112" s="152"/>
      <c r="CP112" s="152"/>
      <c r="CQ112" s="152"/>
      <c r="CR112" s="152"/>
      <c r="CS112" s="152"/>
      <c r="CT112" s="152"/>
      <c r="CU112" s="152"/>
      <c r="CV112" s="152"/>
      <c r="CW112" s="152"/>
      <c r="CX112" s="152"/>
      <c r="CY112" s="152"/>
      <c r="CZ112" s="152"/>
      <c r="DA112" s="152"/>
      <c r="DB112" s="152"/>
      <c r="DC112" s="152"/>
    </row>
    <row r="113" spans="1:107" ht="15">
      <c r="A113" s="152"/>
      <c r="B113" s="156"/>
      <c r="C113" s="156"/>
      <c r="D113" s="156"/>
      <c r="E113" s="156"/>
      <c r="F113" s="156"/>
      <c r="G113" s="156"/>
      <c r="H113" s="157"/>
      <c r="I113" s="158"/>
      <c r="J113" s="152"/>
      <c r="K113" s="152"/>
      <c r="L113" s="158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3"/>
      <c r="Y113" s="152"/>
      <c r="Z113" s="152"/>
      <c r="AA113" s="153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8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52"/>
      <c r="BR113" s="152"/>
      <c r="BS113" s="152"/>
      <c r="BT113" s="152"/>
      <c r="BU113" s="152"/>
      <c r="BV113" s="152"/>
      <c r="BW113" s="152"/>
      <c r="BX113" s="152"/>
      <c r="BY113" s="152"/>
      <c r="BZ113" s="152"/>
      <c r="CA113" s="152"/>
      <c r="CB113" s="152"/>
      <c r="CC113" s="152"/>
      <c r="CD113" s="152"/>
      <c r="CE113" s="152"/>
      <c r="CF113" s="152"/>
      <c r="CG113" s="152"/>
      <c r="CH113" s="152"/>
      <c r="CI113" s="152"/>
      <c r="CJ113" s="152"/>
      <c r="CK113" s="152"/>
      <c r="CL113" s="152"/>
      <c r="CM113" s="152"/>
      <c r="CN113" s="152"/>
      <c r="CO113" s="152"/>
      <c r="CP113" s="152"/>
      <c r="CQ113" s="152"/>
      <c r="CR113" s="152"/>
      <c r="CS113" s="152"/>
      <c r="CT113" s="152"/>
      <c r="CU113" s="152"/>
      <c r="CV113" s="152"/>
      <c r="CW113" s="152"/>
      <c r="CX113" s="152"/>
      <c r="CY113" s="152"/>
      <c r="CZ113" s="152"/>
      <c r="DA113" s="152"/>
      <c r="DB113" s="152"/>
      <c r="DC113" s="152"/>
    </row>
    <row r="114" spans="1:107" ht="15">
      <c r="A114" s="152"/>
      <c r="B114" s="156"/>
      <c r="C114" s="156"/>
      <c r="D114" s="156"/>
      <c r="E114" s="156"/>
      <c r="F114" s="156"/>
      <c r="G114" s="156"/>
      <c r="H114" s="157"/>
      <c r="I114" s="158"/>
      <c r="J114" s="152"/>
      <c r="K114" s="152"/>
      <c r="L114" s="158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3"/>
      <c r="Y114" s="152"/>
      <c r="Z114" s="152"/>
      <c r="AA114" s="153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8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  <c r="BI114" s="152"/>
      <c r="BJ114" s="152"/>
      <c r="BK114" s="152"/>
      <c r="BL114" s="152"/>
      <c r="BM114" s="152"/>
      <c r="BN114" s="152"/>
      <c r="BO114" s="152"/>
      <c r="BP114" s="152"/>
      <c r="BQ114" s="152"/>
      <c r="BR114" s="152"/>
      <c r="BS114" s="152"/>
      <c r="BT114" s="152"/>
      <c r="BU114" s="152"/>
      <c r="BV114" s="152"/>
      <c r="BW114" s="152"/>
      <c r="BX114" s="152"/>
      <c r="BY114" s="152"/>
      <c r="BZ114" s="152"/>
      <c r="CA114" s="152"/>
      <c r="CB114" s="152"/>
      <c r="CC114" s="152"/>
      <c r="CD114" s="152"/>
      <c r="CE114" s="152"/>
      <c r="CF114" s="152"/>
      <c r="CG114" s="152"/>
      <c r="CH114" s="152"/>
      <c r="CI114" s="152"/>
      <c r="CJ114" s="152"/>
      <c r="CK114" s="152"/>
      <c r="CL114" s="152"/>
      <c r="CM114" s="152"/>
      <c r="CN114" s="152"/>
      <c r="CO114" s="152"/>
      <c r="CP114" s="152"/>
      <c r="CQ114" s="152"/>
      <c r="CR114" s="152"/>
      <c r="CS114" s="152"/>
      <c r="CT114" s="152"/>
      <c r="CU114" s="152"/>
      <c r="CV114" s="152"/>
      <c r="CW114" s="152"/>
      <c r="CX114" s="152"/>
      <c r="CY114" s="152"/>
      <c r="CZ114" s="152"/>
      <c r="DA114" s="152"/>
      <c r="DB114" s="152"/>
      <c r="DC114" s="152"/>
    </row>
    <row r="115" spans="1:107" ht="15">
      <c r="A115" s="152"/>
      <c r="B115" s="156"/>
      <c r="C115" s="156"/>
      <c r="D115" s="156"/>
      <c r="E115" s="156"/>
      <c r="F115" s="156"/>
      <c r="G115" s="156"/>
      <c r="H115" s="157"/>
      <c r="I115" s="158"/>
      <c r="J115" s="152"/>
      <c r="K115" s="152"/>
      <c r="L115" s="158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3"/>
      <c r="Y115" s="152"/>
      <c r="Z115" s="152"/>
      <c r="AA115" s="153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8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  <c r="BI115" s="152"/>
      <c r="BJ115" s="152"/>
      <c r="BK115" s="152"/>
      <c r="BL115" s="152"/>
      <c r="BM115" s="152"/>
      <c r="BN115" s="152"/>
      <c r="BO115" s="152"/>
      <c r="BP115" s="152"/>
      <c r="BQ115" s="152"/>
      <c r="BR115" s="152"/>
      <c r="BS115" s="152"/>
      <c r="BT115" s="152"/>
      <c r="BU115" s="152"/>
      <c r="BV115" s="152"/>
      <c r="BW115" s="152"/>
      <c r="BX115" s="152"/>
      <c r="BY115" s="152"/>
      <c r="BZ115" s="152"/>
      <c r="CA115" s="152"/>
      <c r="CB115" s="152"/>
      <c r="CC115" s="152"/>
      <c r="CD115" s="152"/>
      <c r="CE115" s="152"/>
      <c r="CF115" s="152"/>
      <c r="CG115" s="152"/>
      <c r="CH115" s="152"/>
      <c r="CI115" s="152"/>
      <c r="CJ115" s="152"/>
      <c r="CK115" s="152"/>
      <c r="CL115" s="152"/>
      <c r="CM115" s="152"/>
      <c r="CN115" s="152"/>
      <c r="CO115" s="152"/>
      <c r="CP115" s="152"/>
      <c r="CQ115" s="152"/>
      <c r="CR115" s="152"/>
      <c r="CS115" s="152"/>
      <c r="CT115" s="152"/>
      <c r="CU115" s="152"/>
      <c r="CV115" s="152"/>
      <c r="CW115" s="152"/>
      <c r="CX115" s="152"/>
      <c r="CY115" s="152"/>
      <c r="CZ115" s="152"/>
      <c r="DA115" s="152"/>
      <c r="DB115" s="152"/>
      <c r="DC115" s="152"/>
    </row>
    <row r="116" spans="2:42" ht="15">
      <c r="B116" s="117"/>
      <c r="C116" s="117"/>
      <c r="D116" s="117"/>
      <c r="E116" s="117"/>
      <c r="F116" s="117"/>
      <c r="G116" s="117"/>
      <c r="H116" s="135"/>
      <c r="I116" s="59"/>
      <c r="L116" s="59"/>
      <c r="X116" s="77"/>
      <c r="AA116" s="77"/>
      <c r="AP116" s="59"/>
    </row>
    <row r="117" spans="2:42" ht="15">
      <c r="B117" s="117"/>
      <c r="C117" s="117"/>
      <c r="D117" s="117"/>
      <c r="E117" s="117"/>
      <c r="F117" s="117"/>
      <c r="G117" s="117"/>
      <c r="H117" s="135"/>
      <c r="I117" s="59"/>
      <c r="L117" s="59"/>
      <c r="X117" s="77"/>
      <c r="AA117" s="77"/>
      <c r="AP117" s="59"/>
    </row>
    <row r="118" spans="2:42" ht="15">
      <c r="B118" s="117"/>
      <c r="C118" s="117"/>
      <c r="D118" s="117"/>
      <c r="E118" s="117"/>
      <c r="F118" s="117"/>
      <c r="G118" s="117"/>
      <c r="H118" s="135"/>
      <c r="I118" s="59"/>
      <c r="L118" s="59"/>
      <c r="X118" s="77"/>
      <c r="AA118" s="77"/>
      <c r="AP118" s="59"/>
    </row>
    <row r="119" spans="1:42" ht="15">
      <c r="A119" s="117"/>
      <c r="B119" s="117"/>
      <c r="C119" s="117"/>
      <c r="D119" s="117"/>
      <c r="E119" s="117"/>
      <c r="F119" s="117"/>
      <c r="G119" s="117"/>
      <c r="H119" s="135"/>
      <c r="I119" s="59"/>
      <c r="L119" s="59"/>
      <c r="X119" s="77"/>
      <c r="AA119" s="77"/>
      <c r="AP119" s="59"/>
    </row>
    <row r="120" spans="1:42" ht="15">
      <c r="A120" s="122"/>
      <c r="B120" s="117"/>
      <c r="C120" s="117"/>
      <c r="D120" s="117"/>
      <c r="E120" s="117"/>
      <c r="F120" s="117"/>
      <c r="G120" s="117"/>
      <c r="H120" s="135"/>
      <c r="I120" s="59"/>
      <c r="L120" s="59"/>
      <c r="X120" s="77"/>
      <c r="AA120" s="77"/>
      <c r="AP120" s="59"/>
    </row>
    <row r="121" spans="1:42" ht="15">
      <c r="A121" s="117"/>
      <c r="B121" s="117"/>
      <c r="C121" s="117"/>
      <c r="D121" s="117"/>
      <c r="E121" s="117"/>
      <c r="F121" s="117"/>
      <c r="G121" s="117"/>
      <c r="H121" s="135"/>
      <c r="I121" s="59"/>
      <c r="L121" s="59"/>
      <c r="X121" s="77"/>
      <c r="AA121" s="77"/>
      <c r="AP121" s="59"/>
    </row>
    <row r="122" spans="1:42" ht="15">
      <c r="A122" s="117"/>
      <c r="B122" s="117"/>
      <c r="C122" s="117"/>
      <c r="D122" s="117"/>
      <c r="E122" s="117"/>
      <c r="F122" s="117"/>
      <c r="G122" s="117"/>
      <c r="H122" s="135"/>
      <c r="I122" s="59"/>
      <c r="L122" s="59"/>
      <c r="X122" s="77"/>
      <c r="AA122" s="77"/>
      <c r="AP122" s="59"/>
    </row>
    <row r="123" spans="1:42" ht="15">
      <c r="A123" s="117"/>
      <c r="B123" s="117"/>
      <c r="C123" s="117"/>
      <c r="D123" s="117"/>
      <c r="E123" s="117"/>
      <c r="F123" s="117"/>
      <c r="G123" s="117"/>
      <c r="H123" s="135"/>
      <c r="I123" s="143"/>
      <c r="J123" s="89"/>
      <c r="K123" s="89"/>
      <c r="L123" s="143"/>
      <c r="M123" s="89"/>
      <c r="N123" s="89"/>
      <c r="O123" s="89"/>
      <c r="P123" s="89"/>
      <c r="Q123" s="89"/>
      <c r="R123" s="89"/>
      <c r="S123" s="89"/>
      <c r="T123" s="89"/>
      <c r="X123" s="77"/>
      <c r="AA123" s="77"/>
      <c r="AP123" s="59"/>
    </row>
    <row r="124" spans="1:42" ht="15">
      <c r="A124" s="117"/>
      <c r="B124" s="117"/>
      <c r="C124" s="117"/>
      <c r="D124" s="117"/>
      <c r="E124" s="117"/>
      <c r="F124" s="117"/>
      <c r="G124" s="117"/>
      <c r="H124" s="135"/>
      <c r="I124" s="143"/>
      <c r="J124" s="89"/>
      <c r="K124" s="89"/>
      <c r="L124" s="143"/>
      <c r="M124" s="89"/>
      <c r="N124" s="89"/>
      <c r="O124" s="89"/>
      <c r="P124" s="89"/>
      <c r="Q124" s="89"/>
      <c r="R124" s="89"/>
      <c r="S124" s="89"/>
      <c r="T124" s="89"/>
      <c r="X124" s="77"/>
      <c r="AA124" s="77"/>
      <c r="AP124" s="59"/>
    </row>
    <row r="125" spans="1:42" ht="15">
      <c r="A125" s="117"/>
      <c r="B125" s="117"/>
      <c r="C125" s="117"/>
      <c r="D125" s="117"/>
      <c r="E125" s="117"/>
      <c r="F125" s="117"/>
      <c r="G125" s="117"/>
      <c r="H125" s="135"/>
      <c r="I125" s="143"/>
      <c r="J125" s="89"/>
      <c r="K125" s="89"/>
      <c r="L125" s="143"/>
      <c r="M125" s="89"/>
      <c r="N125" s="89"/>
      <c r="O125" s="89"/>
      <c r="P125" s="89"/>
      <c r="Q125" s="89"/>
      <c r="R125" s="89"/>
      <c r="S125" s="89"/>
      <c r="T125" s="89"/>
      <c r="X125" s="77"/>
      <c r="AA125" s="77"/>
      <c r="AP125" s="59"/>
    </row>
    <row r="126" spans="1:42" s="47" customFormat="1" ht="15">
      <c r="A126" s="117"/>
      <c r="B126" s="117"/>
      <c r="C126" s="117"/>
      <c r="D126" s="117"/>
      <c r="E126" s="117"/>
      <c r="F126" s="117"/>
      <c r="G126" s="117"/>
      <c r="H126" s="135"/>
      <c r="I126" s="143"/>
      <c r="J126" s="89"/>
      <c r="K126" s="89"/>
      <c r="L126" s="143"/>
      <c r="M126" s="89"/>
      <c r="N126" s="89"/>
      <c r="O126" s="89"/>
      <c r="P126" s="89"/>
      <c r="Q126" s="89"/>
      <c r="R126" s="89"/>
      <c r="S126" s="89"/>
      <c r="T126" s="89"/>
      <c r="X126" s="144"/>
      <c r="AA126" s="144"/>
      <c r="AP126" s="54"/>
    </row>
    <row r="127" spans="1:42" s="47" customFormat="1" ht="15">
      <c r="A127" s="117"/>
      <c r="B127" s="117"/>
      <c r="C127" s="117"/>
      <c r="D127" s="117"/>
      <c r="E127" s="117"/>
      <c r="F127" s="117"/>
      <c r="G127" s="117"/>
      <c r="H127" s="135"/>
      <c r="I127" s="143"/>
      <c r="J127" s="89"/>
      <c r="K127" s="89"/>
      <c r="L127" s="143"/>
      <c r="M127" s="89"/>
      <c r="N127" s="89"/>
      <c r="O127" s="89"/>
      <c r="P127" s="89"/>
      <c r="Q127" s="89"/>
      <c r="R127" s="89"/>
      <c r="S127" s="89"/>
      <c r="T127" s="89"/>
      <c r="X127" s="144"/>
      <c r="AA127" s="144"/>
      <c r="AP127" s="54"/>
    </row>
    <row r="128" spans="1:42" ht="12.75">
      <c r="A128" s="89"/>
      <c r="B128" s="89"/>
      <c r="C128" s="89"/>
      <c r="D128" s="89"/>
      <c r="E128" s="89"/>
      <c r="F128" s="89"/>
      <c r="G128" s="89"/>
      <c r="H128" s="143"/>
      <c r="I128" s="143"/>
      <c r="J128" s="89"/>
      <c r="K128" s="89"/>
      <c r="L128" s="143"/>
      <c r="M128" s="89"/>
      <c r="N128" s="89"/>
      <c r="O128" s="89"/>
      <c r="P128" s="89"/>
      <c r="Q128" s="89"/>
      <c r="R128" s="89"/>
      <c r="S128" s="89"/>
      <c r="T128" s="89"/>
      <c r="X128" s="77"/>
      <c r="AA128" s="77"/>
      <c r="AP128" s="59"/>
    </row>
    <row r="129" spans="1:42" ht="12.75">
      <c r="A129" s="89"/>
      <c r="B129" s="89"/>
      <c r="C129" s="89"/>
      <c r="D129" s="89"/>
      <c r="E129" s="89"/>
      <c r="F129" s="89"/>
      <c r="G129" s="89"/>
      <c r="H129" s="143"/>
      <c r="I129" s="143"/>
      <c r="J129" s="89"/>
      <c r="K129" s="89"/>
      <c r="L129" s="143"/>
      <c r="M129" s="89"/>
      <c r="N129" s="89"/>
      <c r="O129" s="89"/>
      <c r="P129" s="89"/>
      <c r="Q129" s="89"/>
      <c r="R129" s="89"/>
      <c r="S129" s="89"/>
      <c r="T129" s="89"/>
      <c r="X129" s="77"/>
      <c r="AA129" s="77"/>
      <c r="AP129" s="59"/>
    </row>
    <row r="130" spans="1:42" ht="12.75">
      <c r="A130" s="89"/>
      <c r="B130" s="89"/>
      <c r="C130" s="89"/>
      <c r="D130" s="89"/>
      <c r="E130" s="89"/>
      <c r="F130" s="89"/>
      <c r="G130" s="89"/>
      <c r="H130" s="143"/>
      <c r="I130" s="143"/>
      <c r="J130" s="89"/>
      <c r="K130" s="89"/>
      <c r="L130" s="143"/>
      <c r="M130" s="89"/>
      <c r="N130" s="89"/>
      <c r="O130" s="89"/>
      <c r="P130" s="89"/>
      <c r="Q130" s="89"/>
      <c r="R130" s="89"/>
      <c r="S130" s="89"/>
      <c r="T130" s="89"/>
      <c r="X130" s="77"/>
      <c r="AA130" s="77"/>
      <c r="AP130" s="59"/>
    </row>
    <row r="131" spans="1:42" ht="15">
      <c r="A131" s="117"/>
      <c r="B131" s="117"/>
      <c r="C131" s="117"/>
      <c r="D131" s="117"/>
      <c r="E131" s="117"/>
      <c r="F131" s="117"/>
      <c r="G131" s="117"/>
      <c r="H131" s="135"/>
      <c r="I131" s="143"/>
      <c r="J131" s="89"/>
      <c r="K131" s="89"/>
      <c r="L131" s="143"/>
      <c r="M131" s="89"/>
      <c r="N131" s="89"/>
      <c r="O131" s="89"/>
      <c r="P131" s="89"/>
      <c r="Q131" s="89"/>
      <c r="R131" s="89"/>
      <c r="S131" s="89"/>
      <c r="T131" s="89"/>
      <c r="X131" s="77"/>
      <c r="AA131" s="77"/>
      <c r="AP131" s="59"/>
    </row>
    <row r="132" spans="1:42" ht="15">
      <c r="A132" s="122"/>
      <c r="B132" s="117"/>
      <c r="C132" s="117"/>
      <c r="D132" s="117"/>
      <c r="E132" s="117"/>
      <c r="F132" s="117"/>
      <c r="G132" s="117"/>
      <c r="H132" s="135"/>
      <c r="I132" s="143"/>
      <c r="J132" s="89"/>
      <c r="K132" s="89"/>
      <c r="L132" s="143"/>
      <c r="M132" s="89"/>
      <c r="N132" s="89"/>
      <c r="O132" s="89"/>
      <c r="P132" s="89"/>
      <c r="Q132" s="89"/>
      <c r="R132" s="89"/>
      <c r="S132" s="89"/>
      <c r="T132" s="89"/>
      <c r="X132" s="77"/>
      <c r="AA132" s="77"/>
      <c r="AF132" t="s">
        <v>36</v>
      </c>
      <c r="AH132" t="s">
        <v>37</v>
      </c>
      <c r="AP132" s="59"/>
    </row>
    <row r="133" spans="1:42" ht="15">
      <c r="A133" s="145" t="s">
        <v>12</v>
      </c>
      <c r="B133" s="117"/>
      <c r="C133" s="117"/>
      <c r="D133" s="117"/>
      <c r="E133" s="117"/>
      <c r="F133" s="117"/>
      <c r="G133" s="117"/>
      <c r="H133" s="135"/>
      <c r="I133" s="143"/>
      <c r="J133" s="89"/>
      <c r="K133" s="89"/>
      <c r="L133" s="143"/>
      <c r="M133" s="89"/>
      <c r="N133" s="89"/>
      <c r="O133" s="89"/>
      <c r="P133" s="89"/>
      <c r="Q133" s="89"/>
      <c r="R133" s="89"/>
      <c r="S133" s="89"/>
      <c r="T133" s="89"/>
      <c r="X133" s="77"/>
      <c r="AA133" s="77"/>
      <c r="AF133" s="59" t="s">
        <v>14</v>
      </c>
      <c r="AG133" s="59" t="s">
        <v>15</v>
      </c>
      <c r="AH133" s="59" t="s">
        <v>14</v>
      </c>
      <c r="AI133" s="59" t="s">
        <v>15</v>
      </c>
      <c r="AP133" s="59"/>
    </row>
    <row r="134" spans="1:42" ht="15">
      <c r="A134" s="145" t="s">
        <v>18</v>
      </c>
      <c r="B134" s="117"/>
      <c r="C134" s="117"/>
      <c r="D134" s="117"/>
      <c r="E134" s="117"/>
      <c r="F134" s="117"/>
      <c r="G134" s="117"/>
      <c r="H134" s="135"/>
      <c r="I134" s="143"/>
      <c r="J134" s="89"/>
      <c r="K134" s="89"/>
      <c r="L134" s="143"/>
      <c r="M134" s="89"/>
      <c r="N134" s="89"/>
      <c r="O134" s="89"/>
      <c r="P134" s="89"/>
      <c r="Q134" s="89"/>
      <c r="R134" s="89"/>
      <c r="S134" s="89"/>
      <c r="T134" s="89"/>
      <c r="X134" s="77"/>
      <c r="AA134" s="77"/>
      <c r="AF134" s="59">
        <v>0</v>
      </c>
      <c r="AG134" s="59">
        <f>$AB$6*AF134+$AE$6</f>
        <v>0</v>
      </c>
      <c r="AH134" s="59">
        <v>0</v>
      </c>
      <c r="AI134" s="59">
        <f>$AB$26*AH134+$AE$26</f>
        <v>8</v>
      </c>
      <c r="AP134" s="59"/>
    </row>
    <row r="135" spans="1:42" ht="15">
      <c r="A135" s="145"/>
      <c r="B135" s="117"/>
      <c r="C135" s="117"/>
      <c r="D135" s="117"/>
      <c r="E135" s="117"/>
      <c r="F135" s="117"/>
      <c r="G135" s="117"/>
      <c r="H135" s="135"/>
      <c r="I135" s="143"/>
      <c r="J135" s="89"/>
      <c r="K135" s="89"/>
      <c r="L135" s="143"/>
      <c r="M135" s="89"/>
      <c r="N135" s="89"/>
      <c r="O135" s="89"/>
      <c r="P135" s="89"/>
      <c r="Q135" s="89"/>
      <c r="R135" s="89"/>
      <c r="S135" s="89"/>
      <c r="T135" s="89"/>
      <c r="X135" s="77"/>
      <c r="AA135" s="77"/>
      <c r="AF135" s="59">
        <v>50</v>
      </c>
      <c r="AG135" s="59">
        <f>$AB$6*AF135+$AE$6</f>
        <v>0</v>
      </c>
      <c r="AH135" s="59">
        <v>50</v>
      </c>
      <c r="AI135" s="59">
        <f>$AB$26*AH135+$AE$26</f>
        <v>73</v>
      </c>
      <c r="AP135" s="59"/>
    </row>
    <row r="136" spans="1:42" ht="15">
      <c r="A136" s="117" t="s">
        <v>76</v>
      </c>
      <c r="B136" s="117"/>
      <c r="C136" s="117"/>
      <c r="D136" s="117"/>
      <c r="E136" s="117"/>
      <c r="F136" s="89"/>
      <c r="G136" s="89"/>
      <c r="H136" s="143"/>
      <c r="I136" s="135"/>
      <c r="J136" s="117"/>
      <c r="K136" s="117"/>
      <c r="L136" s="135"/>
      <c r="M136" s="117"/>
      <c r="N136" s="117"/>
      <c r="O136" s="89"/>
      <c r="P136" s="89"/>
      <c r="Q136" s="89"/>
      <c r="R136" s="89"/>
      <c r="S136" s="89"/>
      <c r="T136" s="89"/>
      <c r="X136" s="77"/>
      <c r="AA136" s="77"/>
      <c r="AP136" s="59"/>
    </row>
    <row r="137" spans="1:42" ht="15">
      <c r="A137" s="117" t="s">
        <v>83</v>
      </c>
      <c r="B137" s="117"/>
      <c r="C137" s="117"/>
      <c r="D137" s="117"/>
      <c r="E137" s="117"/>
      <c r="F137" s="89"/>
      <c r="G137" s="89"/>
      <c r="H137" s="143"/>
      <c r="I137" s="135"/>
      <c r="J137" s="117"/>
      <c r="K137" s="117"/>
      <c r="L137" s="135"/>
      <c r="M137" s="117"/>
      <c r="N137" s="117"/>
      <c r="O137" s="89"/>
      <c r="P137" s="89"/>
      <c r="Q137" s="89"/>
      <c r="R137" s="89"/>
      <c r="S137" s="89"/>
      <c r="T137" s="89"/>
      <c r="X137" s="77"/>
      <c r="AA137" s="77"/>
      <c r="AP137" s="59"/>
    </row>
    <row r="138" spans="1:42" ht="15">
      <c r="A138" s="117" t="s">
        <v>84</v>
      </c>
      <c r="B138" s="117"/>
      <c r="C138" s="117"/>
      <c r="D138" s="117"/>
      <c r="E138" s="117"/>
      <c r="F138" s="89"/>
      <c r="G138" s="89"/>
      <c r="H138" s="143"/>
      <c r="I138" s="135"/>
      <c r="J138" s="117"/>
      <c r="K138" s="117"/>
      <c r="L138" s="135"/>
      <c r="M138" s="117"/>
      <c r="N138" s="117"/>
      <c r="O138" s="89"/>
      <c r="P138" s="89"/>
      <c r="Q138" s="89"/>
      <c r="R138" s="89"/>
      <c r="S138" s="89"/>
      <c r="T138" s="89"/>
      <c r="X138" s="77"/>
      <c r="AA138" s="77"/>
      <c r="AP138" s="59"/>
    </row>
    <row r="139" spans="1:42" ht="15">
      <c r="A139" s="117" t="s">
        <v>63</v>
      </c>
      <c r="B139" s="117"/>
      <c r="C139" s="117"/>
      <c r="D139" s="117"/>
      <c r="E139" s="117"/>
      <c r="F139" s="89"/>
      <c r="G139" s="89"/>
      <c r="H139" s="143"/>
      <c r="I139" s="135"/>
      <c r="J139" s="117"/>
      <c r="K139" s="117"/>
      <c r="L139" s="135"/>
      <c r="M139" s="117"/>
      <c r="N139" s="117"/>
      <c r="O139" s="89"/>
      <c r="P139" s="89"/>
      <c r="Q139" s="89"/>
      <c r="R139" s="89"/>
      <c r="S139" s="89"/>
      <c r="T139" s="89"/>
      <c r="X139" s="77"/>
      <c r="AA139" s="77"/>
      <c r="AP139" s="59"/>
    </row>
    <row r="140" spans="1:42" ht="15">
      <c r="A140" s="117" t="s">
        <v>78</v>
      </c>
      <c r="B140" s="117"/>
      <c r="C140" s="117"/>
      <c r="D140" s="117"/>
      <c r="E140" s="117"/>
      <c r="F140" s="89"/>
      <c r="G140" s="89"/>
      <c r="H140" s="143"/>
      <c r="I140" s="135"/>
      <c r="J140" s="117"/>
      <c r="K140" s="117"/>
      <c r="L140" s="135"/>
      <c r="M140" s="117"/>
      <c r="N140" s="117"/>
      <c r="O140" s="89"/>
      <c r="P140" s="89"/>
      <c r="Q140" s="89"/>
      <c r="R140" s="89"/>
      <c r="S140" s="89"/>
      <c r="T140" s="89"/>
      <c r="X140" s="77"/>
      <c r="AA140" s="77"/>
      <c r="AP140" s="59"/>
    </row>
    <row r="141" spans="1:42" ht="15">
      <c r="A141" s="117" t="s">
        <v>73</v>
      </c>
      <c r="B141" s="117"/>
      <c r="C141" s="117"/>
      <c r="D141" s="117"/>
      <c r="E141" s="117"/>
      <c r="F141" s="89"/>
      <c r="G141" s="89"/>
      <c r="H141" s="143"/>
      <c r="I141" s="135"/>
      <c r="J141" s="117"/>
      <c r="K141" s="117"/>
      <c r="L141" s="135"/>
      <c r="M141" s="117"/>
      <c r="N141" s="117"/>
      <c r="O141" s="89"/>
      <c r="P141" s="89"/>
      <c r="Q141" s="89"/>
      <c r="R141" s="89"/>
      <c r="S141" s="89"/>
      <c r="T141" s="89"/>
      <c r="X141" s="77"/>
      <c r="AA141" s="77"/>
      <c r="AP141" s="59"/>
    </row>
    <row r="142" spans="1:42" ht="15">
      <c r="A142" s="117" t="s">
        <v>77</v>
      </c>
      <c r="B142" s="117"/>
      <c r="C142" s="117"/>
      <c r="D142" s="117"/>
      <c r="E142" s="117"/>
      <c r="F142" s="89"/>
      <c r="G142" s="89"/>
      <c r="H142" s="143"/>
      <c r="I142" s="135"/>
      <c r="J142" s="117"/>
      <c r="K142" s="117"/>
      <c r="L142" s="135"/>
      <c r="M142" s="117"/>
      <c r="N142" s="117"/>
      <c r="O142" s="89"/>
      <c r="P142" s="89"/>
      <c r="Q142" s="89"/>
      <c r="R142" s="89"/>
      <c r="S142" s="89"/>
      <c r="T142" s="89"/>
      <c r="X142" s="77"/>
      <c r="AA142" s="77"/>
      <c r="AP142" s="59"/>
    </row>
    <row r="143" spans="1:42" ht="15">
      <c r="A143" s="117" t="s">
        <v>74</v>
      </c>
      <c r="B143" s="117"/>
      <c r="C143" s="117"/>
      <c r="D143" s="117"/>
      <c r="E143" s="117"/>
      <c r="F143" s="89"/>
      <c r="G143" s="89"/>
      <c r="H143" s="143"/>
      <c r="I143" s="135"/>
      <c r="J143" s="117"/>
      <c r="K143" s="117"/>
      <c r="L143" s="135"/>
      <c r="M143" s="117"/>
      <c r="N143" s="117"/>
      <c r="O143" s="89"/>
      <c r="P143" s="89"/>
      <c r="Q143" s="89"/>
      <c r="X143" s="77"/>
      <c r="AA143" s="77"/>
      <c r="AP143" s="59"/>
    </row>
    <row r="144" spans="1:42" ht="15">
      <c r="A144" s="117" t="s">
        <v>85</v>
      </c>
      <c r="B144" s="89"/>
      <c r="C144" s="89"/>
      <c r="D144" s="89"/>
      <c r="E144" s="89"/>
      <c r="F144" s="89"/>
      <c r="G144" s="89"/>
      <c r="H144" s="143"/>
      <c r="I144" s="143"/>
      <c r="J144" s="89"/>
      <c r="K144" s="89"/>
      <c r="L144" s="143"/>
      <c r="M144" s="89"/>
      <c r="N144" s="89"/>
      <c r="O144" s="89"/>
      <c r="P144" s="89"/>
      <c r="Q144" s="89"/>
      <c r="X144" s="77"/>
      <c r="AA144" s="77"/>
      <c r="AP144" s="59"/>
    </row>
    <row r="145" spans="1:42" ht="15">
      <c r="A145" s="134" t="s">
        <v>69</v>
      </c>
      <c r="B145" s="125"/>
      <c r="C145" s="125"/>
      <c r="D145" s="125"/>
      <c r="E145" s="125"/>
      <c r="F145" s="125"/>
      <c r="G145" s="125"/>
      <c r="H145" s="136"/>
      <c r="I145" s="136"/>
      <c r="J145" s="125"/>
      <c r="K145" s="125"/>
      <c r="L145" s="136"/>
      <c r="M145" s="125"/>
      <c r="N145" s="125"/>
      <c r="O145" s="125"/>
      <c r="P145" s="89"/>
      <c r="Q145" s="89"/>
      <c r="X145" s="77"/>
      <c r="AA145" s="77"/>
      <c r="AP145" s="59"/>
    </row>
    <row r="146" spans="1:42" ht="15">
      <c r="A146" s="117"/>
      <c r="B146" s="89"/>
      <c r="C146" s="89"/>
      <c r="D146" s="89"/>
      <c r="E146" s="89"/>
      <c r="F146" s="89"/>
      <c r="G146" s="89"/>
      <c r="H146" s="143"/>
      <c r="I146" s="143"/>
      <c r="J146" s="89"/>
      <c r="K146" s="89"/>
      <c r="L146" s="143"/>
      <c r="M146" s="89"/>
      <c r="N146" s="89"/>
      <c r="O146" s="89"/>
      <c r="P146" s="89"/>
      <c r="Q146" s="89"/>
      <c r="X146" s="77"/>
      <c r="AA146" s="77"/>
      <c r="AP146" s="59"/>
    </row>
    <row r="147" spans="1:42" ht="14.25">
      <c r="A147" s="122" t="s">
        <v>19</v>
      </c>
      <c r="B147" s="89"/>
      <c r="C147" s="89"/>
      <c r="D147" s="89"/>
      <c r="E147" s="89"/>
      <c r="F147" s="89"/>
      <c r="G147" s="89"/>
      <c r="H147" s="143"/>
      <c r="I147" s="143"/>
      <c r="J147" s="89"/>
      <c r="K147" s="89"/>
      <c r="L147" s="143"/>
      <c r="M147" s="89"/>
      <c r="N147" s="89"/>
      <c r="O147" s="89"/>
      <c r="P147" s="89"/>
      <c r="Q147" s="89"/>
      <c r="X147" s="77"/>
      <c r="AA147" s="77"/>
      <c r="AP147" s="59"/>
    </row>
    <row r="148" spans="1:42" ht="12.75">
      <c r="A148" s="89"/>
      <c r="B148" s="89"/>
      <c r="C148" s="89"/>
      <c r="D148" s="89"/>
      <c r="E148" s="89"/>
      <c r="F148" s="89"/>
      <c r="G148" s="89"/>
      <c r="H148" s="143"/>
      <c r="I148" s="143"/>
      <c r="J148" s="89"/>
      <c r="K148" s="89"/>
      <c r="L148" s="143"/>
      <c r="M148" s="89"/>
      <c r="N148" s="89"/>
      <c r="O148" s="89"/>
      <c r="P148" s="89"/>
      <c r="Q148" s="89"/>
      <c r="X148" s="77"/>
      <c r="AA148" s="77"/>
      <c r="AP148" s="59"/>
    </row>
    <row r="149" spans="1:42" ht="12.75">
      <c r="A149" s="89"/>
      <c r="B149" s="89"/>
      <c r="C149" s="89"/>
      <c r="D149" s="89"/>
      <c r="E149" s="89"/>
      <c r="F149" s="89"/>
      <c r="G149" s="89"/>
      <c r="H149" s="143"/>
      <c r="I149" s="143"/>
      <c r="J149" s="89"/>
      <c r="K149" s="89"/>
      <c r="L149" s="143"/>
      <c r="M149" s="89"/>
      <c r="N149" s="89"/>
      <c r="O149" s="89"/>
      <c r="P149" s="89"/>
      <c r="Q149" s="89"/>
      <c r="X149" s="77"/>
      <c r="AA149" s="77"/>
      <c r="AP149" s="59"/>
    </row>
    <row r="150" spans="1:42" ht="12.75">
      <c r="A150" s="89"/>
      <c r="B150" s="89"/>
      <c r="C150" s="89"/>
      <c r="D150" s="89"/>
      <c r="E150" s="89"/>
      <c r="F150" s="89"/>
      <c r="G150" s="89"/>
      <c r="H150" s="143"/>
      <c r="I150" s="143"/>
      <c r="J150" s="89"/>
      <c r="K150" s="89"/>
      <c r="L150" s="143"/>
      <c r="M150" s="89"/>
      <c r="N150" s="89"/>
      <c r="O150" s="89"/>
      <c r="P150" s="89"/>
      <c r="Q150" s="89"/>
      <c r="X150" s="77"/>
      <c r="AA150" s="77"/>
      <c r="AP150" s="59"/>
    </row>
    <row r="151" spans="1:42" ht="12.75">
      <c r="A151" s="89"/>
      <c r="B151" s="89"/>
      <c r="C151" s="89"/>
      <c r="D151" s="89"/>
      <c r="E151" s="89"/>
      <c r="F151" s="89"/>
      <c r="G151" s="89"/>
      <c r="H151" s="143"/>
      <c r="I151" s="143"/>
      <c r="J151" s="89"/>
      <c r="K151" s="89"/>
      <c r="L151" s="143"/>
      <c r="M151" s="89"/>
      <c r="N151" s="89"/>
      <c r="O151" s="89"/>
      <c r="P151" s="89"/>
      <c r="Q151" s="89"/>
      <c r="X151" s="77"/>
      <c r="AA151" s="77"/>
      <c r="AP151" s="59"/>
    </row>
    <row r="152" spans="1:42" ht="12.75">
      <c r="A152" s="89"/>
      <c r="B152" s="89"/>
      <c r="C152" s="89"/>
      <c r="D152" s="89"/>
      <c r="E152" s="89"/>
      <c r="F152" s="89"/>
      <c r="G152" s="89"/>
      <c r="H152" s="143"/>
      <c r="I152" s="143"/>
      <c r="J152" s="89"/>
      <c r="K152" s="89"/>
      <c r="L152" s="143"/>
      <c r="M152" s="89"/>
      <c r="N152" s="89"/>
      <c r="O152" s="89"/>
      <c r="P152" s="89"/>
      <c r="Q152" s="89"/>
      <c r="X152" s="77"/>
      <c r="AA152" s="77"/>
      <c r="AP152" s="59"/>
    </row>
    <row r="153" spans="8:42" ht="12.75">
      <c r="H153" s="59"/>
      <c r="I153" s="59"/>
      <c r="L153" s="59"/>
      <c r="X153" s="77"/>
      <c r="AA153" s="77"/>
      <c r="AP153" s="59"/>
    </row>
    <row r="154" spans="8:42" ht="12.75">
      <c r="H154" s="59"/>
      <c r="I154" s="59"/>
      <c r="L154" s="59"/>
      <c r="X154" s="77"/>
      <c r="AA154" s="77"/>
      <c r="AP154" s="59"/>
    </row>
    <row r="155" spans="8:42" ht="12.75">
      <c r="H155" s="59"/>
      <c r="I155" s="59"/>
      <c r="L155" s="59"/>
      <c r="X155" s="77"/>
      <c r="AA155" s="77"/>
      <c r="AP155" s="59"/>
    </row>
    <row r="156" spans="8:42" ht="12.75">
      <c r="H156" s="59"/>
      <c r="I156" s="59"/>
      <c r="L156" s="59"/>
      <c r="X156" s="77"/>
      <c r="AA156" s="77"/>
      <c r="AP156" s="59"/>
    </row>
    <row r="157" spans="8:42" ht="12.75">
      <c r="H157" s="59"/>
      <c r="I157" s="59"/>
      <c r="L157" s="59"/>
      <c r="X157" s="77"/>
      <c r="AA157" s="77"/>
      <c r="AP157" s="59"/>
    </row>
    <row r="158" spans="8:42" ht="12.75">
      <c r="H158" s="59"/>
      <c r="I158" s="59"/>
      <c r="L158" s="59"/>
      <c r="X158" s="77"/>
      <c r="AA158" s="77"/>
      <c r="AP158" s="59"/>
    </row>
    <row r="159" spans="8:42" ht="12.75">
      <c r="H159" s="59"/>
      <c r="I159" s="59"/>
      <c r="L159" s="59"/>
      <c r="X159" s="77"/>
      <c r="AA159" s="77"/>
      <c r="AP159" s="59"/>
    </row>
    <row r="160" spans="8:42" ht="12.75">
      <c r="H160" s="59"/>
      <c r="I160" s="59"/>
      <c r="L160" s="59"/>
      <c r="X160" s="77"/>
      <c r="AA160" s="77"/>
      <c r="AP160" s="59"/>
    </row>
    <row r="161" spans="8:42" ht="12.75">
      <c r="H161" s="59"/>
      <c r="I161" s="59"/>
      <c r="L161" s="59"/>
      <c r="X161" s="77"/>
      <c r="AA161" s="77"/>
      <c r="AP161" s="59"/>
    </row>
    <row r="162" spans="8:42" ht="12.75">
      <c r="H162" s="59"/>
      <c r="I162" s="59"/>
      <c r="L162" s="59"/>
      <c r="X162" s="77"/>
      <c r="AA162" s="77"/>
      <c r="AP162" s="59"/>
    </row>
    <row r="163" spans="8:42" ht="12.75">
      <c r="H163" s="59"/>
      <c r="I163" s="59"/>
      <c r="L163" s="59"/>
      <c r="X163" s="77"/>
      <c r="AA163" s="77"/>
      <c r="AP163" s="59"/>
    </row>
    <row r="164" spans="8:42" ht="12.75">
      <c r="H164" s="59"/>
      <c r="I164" s="59"/>
      <c r="L164" s="59"/>
      <c r="X164" s="77"/>
      <c r="AA164" s="77"/>
      <c r="AP164" s="59"/>
    </row>
    <row r="165" spans="8:42" ht="12.75">
      <c r="H165" s="59"/>
      <c r="I165" s="59"/>
      <c r="L165" s="59"/>
      <c r="X165" s="77"/>
      <c r="AA165" s="77"/>
      <c r="AP165" s="59"/>
    </row>
    <row r="166" spans="8:42" ht="12.75">
      <c r="H166" s="59"/>
      <c r="I166" s="59"/>
      <c r="L166" s="59"/>
      <c r="X166" s="77"/>
      <c r="AA166" s="77"/>
      <c r="AP166" s="59"/>
    </row>
    <row r="167" spans="8:42" ht="12.75">
      <c r="H167" s="59"/>
      <c r="I167" s="59"/>
      <c r="L167" s="59"/>
      <c r="X167" s="77"/>
      <c r="AA167" s="77"/>
      <c r="AP167" s="59"/>
    </row>
    <row r="168" spans="8:42" ht="12.75">
      <c r="H168" s="59"/>
      <c r="I168" s="59"/>
      <c r="L168" s="59"/>
      <c r="X168" s="77"/>
      <c r="AA168" s="77"/>
      <c r="AP168" s="59"/>
    </row>
    <row r="169" spans="8:42" ht="12.75">
      <c r="H169" s="59"/>
      <c r="I169" s="59"/>
      <c r="L169" s="59"/>
      <c r="X169" s="77"/>
      <c r="AA169" s="77"/>
      <c r="AP169" s="59"/>
    </row>
    <row r="170" spans="8:42" ht="12.75">
      <c r="H170" s="59"/>
      <c r="I170" s="59"/>
      <c r="L170" s="59"/>
      <c r="X170" s="77"/>
      <c r="AA170" s="77"/>
      <c r="AP170" s="59"/>
    </row>
    <row r="171" spans="8:42" ht="12.75">
      <c r="H171" s="59"/>
      <c r="I171" s="59"/>
      <c r="L171" s="59"/>
      <c r="X171" s="77"/>
      <c r="AA171" s="77"/>
      <c r="AP171" s="59"/>
    </row>
    <row r="172" spans="8:42" ht="12.75">
      <c r="H172" s="59"/>
      <c r="I172" s="59"/>
      <c r="L172" s="59"/>
      <c r="X172" s="77"/>
      <c r="AA172" s="77"/>
      <c r="AP172" s="59"/>
    </row>
    <row r="173" spans="8:42" ht="12.75">
      <c r="H173" s="59"/>
      <c r="I173" s="59"/>
      <c r="L173" s="59"/>
      <c r="X173" s="77"/>
      <c r="AA173" s="77"/>
      <c r="AP173" s="59"/>
    </row>
    <row r="174" spans="8:42" ht="12.75">
      <c r="H174" s="59"/>
      <c r="I174" s="59"/>
      <c r="L174" s="59"/>
      <c r="X174" s="77"/>
      <c r="AA174" s="77"/>
      <c r="AP174" s="59"/>
    </row>
    <row r="175" spans="8:42" ht="12.75">
      <c r="H175" s="59"/>
      <c r="I175" s="59"/>
      <c r="L175" s="59"/>
      <c r="X175" s="77"/>
      <c r="AA175" s="77"/>
      <c r="AP175" s="59"/>
    </row>
    <row r="176" spans="8:42" ht="12.75">
      <c r="H176" s="59"/>
      <c r="I176" s="59"/>
      <c r="L176" s="59"/>
      <c r="X176" s="77"/>
      <c r="AA176" s="77"/>
      <c r="AP176" s="59"/>
    </row>
    <row r="177" spans="8:42" ht="12.75">
      <c r="H177" s="59"/>
      <c r="I177" s="59"/>
      <c r="L177" s="59"/>
      <c r="X177" s="77"/>
      <c r="AA177" s="77"/>
      <c r="AP177" s="59"/>
    </row>
    <row r="178" spans="8:42" ht="12.75">
      <c r="H178" s="59"/>
      <c r="I178" s="59"/>
      <c r="L178" s="59"/>
      <c r="X178" s="77"/>
      <c r="AA178" s="77"/>
      <c r="AP178" s="59"/>
    </row>
    <row r="179" spans="8:42" ht="12.75">
      <c r="H179" s="59"/>
      <c r="I179" s="59"/>
      <c r="L179" s="59"/>
      <c r="X179" s="77"/>
      <c r="AA179" s="77"/>
      <c r="AP179" s="59"/>
    </row>
    <row r="180" spans="8:42" ht="12.75">
      <c r="H180" s="59"/>
      <c r="I180" s="59"/>
      <c r="L180" s="59"/>
      <c r="X180" s="77"/>
      <c r="AA180" s="77"/>
      <c r="AP180" s="59"/>
    </row>
    <row r="181" spans="8:42" ht="12.75">
      <c r="H181" s="59"/>
      <c r="I181" s="59"/>
      <c r="L181" s="59"/>
      <c r="X181" s="77"/>
      <c r="AA181" s="77"/>
      <c r="AP181" s="59"/>
    </row>
    <row r="182" spans="8:42" ht="12.75">
      <c r="H182" s="59"/>
      <c r="I182" s="59"/>
      <c r="L182" s="59"/>
      <c r="X182" s="77"/>
      <c r="AA182" s="77"/>
      <c r="AP182" s="59"/>
    </row>
    <row r="183" spans="8:42" ht="12.75">
      <c r="H183" s="59"/>
      <c r="I183" s="59"/>
      <c r="L183" s="59"/>
      <c r="X183" s="77"/>
      <c r="AA183" s="77"/>
      <c r="AP183" s="59"/>
    </row>
    <row r="184" spans="8:42" ht="12.75">
      <c r="H184" s="59"/>
      <c r="I184" s="59"/>
      <c r="L184" s="59"/>
      <c r="X184" s="77"/>
      <c r="AA184" s="77"/>
      <c r="AP184" s="59"/>
    </row>
    <row r="185" spans="8:42" ht="12.75">
      <c r="H185" s="59"/>
      <c r="I185" s="59"/>
      <c r="L185" s="59"/>
      <c r="X185" s="77"/>
      <c r="AA185" s="77"/>
      <c r="AP185" s="59"/>
    </row>
    <row r="186" spans="8:42" ht="12.75">
      <c r="H186" s="59"/>
      <c r="I186" s="59"/>
      <c r="L186" s="59"/>
      <c r="X186" s="77"/>
      <c r="AA186" s="77"/>
      <c r="AP186" s="59"/>
    </row>
    <row r="187" spans="8:42" ht="12.75">
      <c r="H187" s="59"/>
      <c r="I187" s="59"/>
      <c r="L187" s="59"/>
      <c r="X187" s="77"/>
      <c r="AA187" s="77"/>
      <c r="AP187" s="59"/>
    </row>
    <row r="188" spans="8:42" ht="12.75">
      <c r="H188" s="59"/>
      <c r="I188" s="59"/>
      <c r="L188" s="59"/>
      <c r="X188" s="77"/>
      <c r="AA188" s="77"/>
      <c r="AP188" s="59"/>
    </row>
    <row r="189" spans="8:42" ht="12.75">
      <c r="H189" s="59"/>
      <c r="I189" s="59"/>
      <c r="L189" s="59"/>
      <c r="X189" s="77"/>
      <c r="AA189" s="77"/>
      <c r="AP189" s="59"/>
    </row>
    <row r="190" spans="8:42" ht="12.75">
      <c r="H190" s="59"/>
      <c r="I190" s="59"/>
      <c r="L190" s="59"/>
      <c r="X190" s="77"/>
      <c r="AA190" s="77"/>
      <c r="AP190" s="59"/>
    </row>
    <row r="191" spans="8:42" ht="12.75">
      <c r="H191" s="59"/>
      <c r="I191" s="59"/>
      <c r="L191" s="59"/>
      <c r="X191" s="77"/>
      <c r="AA191" s="77"/>
      <c r="AP191" s="59"/>
    </row>
    <row r="192" spans="8:42" ht="12.75">
      <c r="H192" s="59"/>
      <c r="I192" s="59"/>
      <c r="L192" s="59"/>
      <c r="X192" s="77"/>
      <c r="AA192" s="77"/>
      <c r="AP192" s="59"/>
    </row>
    <row r="193" spans="8:42" ht="12.75">
      <c r="H193" s="59"/>
      <c r="I193" s="59"/>
      <c r="L193" s="59"/>
      <c r="X193" s="77"/>
      <c r="AA193" s="77"/>
      <c r="AP193" s="59"/>
    </row>
    <row r="194" spans="8:42" ht="12.75">
      <c r="H194" s="59"/>
      <c r="I194" s="59"/>
      <c r="L194" s="59"/>
      <c r="X194" s="77"/>
      <c r="AA194" s="77"/>
      <c r="AP194" s="59"/>
    </row>
    <row r="195" spans="8:42" ht="12.75">
      <c r="H195" s="59"/>
      <c r="I195" s="59"/>
      <c r="L195" s="59"/>
      <c r="X195" s="77"/>
      <c r="AA195" s="77"/>
      <c r="AP195" s="59"/>
    </row>
    <row r="196" spans="8:42" ht="12.75">
      <c r="H196" s="59"/>
      <c r="I196" s="59"/>
      <c r="L196" s="59"/>
      <c r="X196" s="77"/>
      <c r="AA196" s="77"/>
      <c r="AP196" s="59"/>
    </row>
    <row r="197" spans="8:42" ht="12.75">
      <c r="H197" s="59"/>
      <c r="I197" s="59"/>
      <c r="L197" s="59"/>
      <c r="X197" s="77"/>
      <c r="AA197" s="77"/>
      <c r="AP197" s="59"/>
    </row>
    <row r="198" spans="8:42" ht="12.75">
      <c r="H198" s="59"/>
      <c r="I198" s="59"/>
      <c r="L198" s="59"/>
      <c r="X198" s="77"/>
      <c r="AA198" s="77"/>
      <c r="AP198" s="59"/>
    </row>
    <row r="199" spans="8:42" ht="12.75">
      <c r="H199" s="59"/>
      <c r="I199" s="59"/>
      <c r="L199" s="59"/>
      <c r="X199" s="77"/>
      <c r="AA199" s="77"/>
      <c r="AP199" s="59"/>
    </row>
    <row r="200" spans="8:42" ht="12.75">
      <c r="H200" s="59"/>
      <c r="I200" s="59"/>
      <c r="L200" s="59"/>
      <c r="X200" s="77"/>
      <c r="AA200" s="77"/>
      <c r="AP200" s="59"/>
    </row>
    <row r="201" spans="8:42" ht="12.75">
      <c r="H201" s="59"/>
      <c r="I201" s="59"/>
      <c r="L201" s="59"/>
      <c r="X201" s="77"/>
      <c r="AA201" s="77"/>
      <c r="AP201" s="59"/>
    </row>
    <row r="202" spans="8:42" ht="12.75">
      <c r="H202" s="59"/>
      <c r="I202" s="59"/>
      <c r="L202" s="59"/>
      <c r="X202" s="77"/>
      <c r="AA202" s="77"/>
      <c r="AP202" s="59"/>
    </row>
    <row r="203" spans="8:42" ht="12.75">
      <c r="H203" s="59"/>
      <c r="I203" s="59"/>
      <c r="L203" s="59"/>
      <c r="X203" s="77"/>
      <c r="AA203" s="77"/>
      <c r="AP203" s="59"/>
    </row>
    <row r="204" spans="8:42" ht="12.75">
      <c r="H204" s="59"/>
      <c r="I204" s="59"/>
      <c r="L204" s="59"/>
      <c r="X204" s="77"/>
      <c r="AA204" s="77"/>
      <c r="AP204" s="59"/>
    </row>
    <row r="205" spans="8:42" ht="12.75">
      <c r="H205" s="59"/>
      <c r="I205" s="59"/>
      <c r="L205" s="59"/>
      <c r="X205" s="77"/>
      <c r="AA205" s="77"/>
      <c r="AP205" s="59"/>
    </row>
    <row r="206" spans="8:42" ht="12.75">
      <c r="H206" s="59"/>
      <c r="I206" s="59"/>
      <c r="L206" s="59"/>
      <c r="X206" s="77"/>
      <c r="AA206" s="77"/>
      <c r="AP206" s="59"/>
    </row>
    <row r="207" spans="8:42" ht="12.75">
      <c r="H207" s="59"/>
      <c r="I207" s="59"/>
      <c r="L207" s="59"/>
      <c r="X207" s="77"/>
      <c r="AA207" s="77"/>
      <c r="AP207" s="59"/>
    </row>
    <row r="208" spans="8:42" ht="12.75">
      <c r="H208" s="59"/>
      <c r="I208" s="59"/>
      <c r="L208" s="59"/>
      <c r="X208" s="77"/>
      <c r="AA208" s="77"/>
      <c r="AP208" s="59"/>
    </row>
    <row r="209" spans="8:42" ht="12.75">
      <c r="H209" s="59"/>
      <c r="I209" s="59"/>
      <c r="L209" s="59"/>
      <c r="X209" s="77"/>
      <c r="AA209" s="77"/>
      <c r="AP209" s="59"/>
    </row>
    <row r="210" spans="8:42" ht="12.75">
      <c r="H210" s="59"/>
      <c r="I210" s="59"/>
      <c r="L210" s="59"/>
      <c r="X210" s="77"/>
      <c r="AA210" s="77"/>
      <c r="AP210" s="59"/>
    </row>
    <row r="211" spans="8:42" ht="12.75">
      <c r="H211" s="59"/>
      <c r="I211" s="59"/>
      <c r="L211" s="59"/>
      <c r="X211" s="77"/>
      <c r="AA211" s="77"/>
      <c r="AP211" s="59"/>
    </row>
    <row r="212" spans="8:42" ht="12.75">
      <c r="H212" s="59"/>
      <c r="I212" s="59"/>
      <c r="L212" s="59"/>
      <c r="X212" s="77"/>
      <c r="AA212" s="77"/>
      <c r="AP212" s="59"/>
    </row>
    <row r="213" spans="8:42" ht="12.75">
      <c r="H213" s="59"/>
      <c r="I213" s="59"/>
      <c r="L213" s="59"/>
      <c r="X213" s="77"/>
      <c r="AA213" s="77"/>
      <c r="AP213" s="59"/>
    </row>
    <row r="214" spans="8:42" ht="12.75">
      <c r="H214" s="59"/>
      <c r="I214" s="59"/>
      <c r="L214" s="59"/>
      <c r="X214" s="77"/>
      <c r="AA214" s="77"/>
      <c r="AP214" s="59"/>
    </row>
    <row r="215" spans="8:42" ht="12.75">
      <c r="H215" s="59"/>
      <c r="I215" s="59"/>
      <c r="L215" s="59"/>
      <c r="X215" s="77"/>
      <c r="AA215" s="77"/>
      <c r="AP215" s="59"/>
    </row>
    <row r="216" spans="8:42" ht="12.75">
      <c r="H216" s="59"/>
      <c r="I216" s="59"/>
      <c r="L216" s="59"/>
      <c r="X216" s="77"/>
      <c r="AA216" s="77"/>
      <c r="AP216" s="59"/>
    </row>
    <row r="217" spans="8:42" ht="12.75">
      <c r="H217" s="59"/>
      <c r="I217" s="59"/>
      <c r="L217" s="59"/>
      <c r="X217" s="77"/>
      <c r="AA217" s="77"/>
      <c r="AP217" s="59"/>
    </row>
    <row r="218" spans="8:42" ht="12.75">
      <c r="H218" s="59"/>
      <c r="I218" s="59"/>
      <c r="L218" s="59"/>
      <c r="X218" s="77"/>
      <c r="AA218" s="77"/>
      <c r="AP218" s="59"/>
    </row>
    <row r="219" spans="8:42" ht="12.75">
      <c r="H219" s="59"/>
      <c r="I219" s="59"/>
      <c r="L219" s="59"/>
      <c r="X219" s="77"/>
      <c r="AA219" s="77"/>
      <c r="AP219" s="59"/>
    </row>
    <row r="220" spans="8:42" ht="12.75">
      <c r="H220" s="59"/>
      <c r="I220" s="59"/>
      <c r="L220" s="59"/>
      <c r="X220" s="77"/>
      <c r="AA220" s="77"/>
      <c r="AP220" s="59"/>
    </row>
    <row r="221" spans="8:42" ht="12.75">
      <c r="H221" s="59"/>
      <c r="I221" s="59"/>
      <c r="L221" s="59"/>
      <c r="X221" s="77"/>
      <c r="AA221" s="77"/>
      <c r="AP221" s="59"/>
    </row>
    <row r="222" spans="8:42" ht="12.75">
      <c r="H222" s="59"/>
      <c r="I222" s="59"/>
      <c r="L222" s="59"/>
      <c r="X222" s="77"/>
      <c r="AA222" s="77"/>
      <c r="AP222" s="59"/>
    </row>
    <row r="223" spans="8:42" ht="12.75">
      <c r="H223" s="59"/>
      <c r="I223" s="59"/>
      <c r="L223" s="59"/>
      <c r="X223" s="77"/>
      <c r="AA223" s="77"/>
      <c r="AP223" s="59"/>
    </row>
    <row r="224" spans="8:42" ht="12.75">
      <c r="H224" s="59"/>
      <c r="I224" s="59"/>
      <c r="L224" s="59"/>
      <c r="X224" s="77"/>
      <c r="AA224" s="77"/>
      <c r="AP224" s="59"/>
    </row>
    <row r="225" spans="8:42" ht="12.75">
      <c r="H225" s="59"/>
      <c r="I225" s="59"/>
      <c r="L225" s="59"/>
      <c r="X225" s="77"/>
      <c r="AA225" s="77"/>
      <c r="AP225" s="59"/>
    </row>
    <row r="226" spans="8:42" ht="12.75">
      <c r="H226" s="59"/>
      <c r="I226" s="59"/>
      <c r="L226" s="59"/>
      <c r="X226" s="77"/>
      <c r="AA226" s="77"/>
      <c r="AP226" s="59"/>
    </row>
    <row r="227" spans="8:42" ht="12.75">
      <c r="H227" s="59"/>
      <c r="I227" s="59"/>
      <c r="L227" s="59"/>
      <c r="X227" s="77"/>
      <c r="AA227" s="77"/>
      <c r="AP227" s="59"/>
    </row>
    <row r="228" spans="8:42" ht="12.75">
      <c r="H228" s="59"/>
      <c r="I228" s="59"/>
      <c r="L228" s="59"/>
      <c r="X228" s="77"/>
      <c r="AA228" s="77"/>
      <c r="AP228" s="59"/>
    </row>
    <row r="229" spans="8:42" ht="12.75">
      <c r="H229" s="59"/>
      <c r="I229" s="59"/>
      <c r="L229" s="59"/>
      <c r="X229" s="77"/>
      <c r="AA229" s="77"/>
      <c r="AP229" s="59"/>
    </row>
    <row r="230" spans="8:42" ht="12.75">
      <c r="H230" s="59"/>
      <c r="I230" s="59"/>
      <c r="L230" s="59"/>
      <c r="X230" s="77"/>
      <c r="AA230" s="77"/>
      <c r="AP230" s="59"/>
    </row>
    <row r="231" spans="8:42" ht="12.75">
      <c r="H231" s="59"/>
      <c r="I231" s="59"/>
      <c r="L231" s="59"/>
      <c r="X231" s="77"/>
      <c r="AA231" s="77"/>
      <c r="AP231" s="59"/>
    </row>
    <row r="232" spans="8:42" ht="12.75">
      <c r="H232" s="59"/>
      <c r="I232" s="59"/>
      <c r="L232" s="59"/>
      <c r="X232" s="77"/>
      <c r="AA232" s="77"/>
      <c r="AP232" s="59"/>
    </row>
    <row r="233" spans="8:42" ht="12.75">
      <c r="H233" s="59"/>
      <c r="I233" s="59"/>
      <c r="L233" s="59"/>
      <c r="X233" s="77"/>
      <c r="AA233" s="77"/>
      <c r="AP233" s="59"/>
    </row>
    <row r="234" spans="8:42" ht="12.75">
      <c r="H234" s="59"/>
      <c r="I234" s="59"/>
      <c r="L234" s="59"/>
      <c r="X234" s="77"/>
      <c r="AA234" s="77"/>
      <c r="AP234" s="59"/>
    </row>
    <row r="235" spans="8:42" ht="12.75">
      <c r="H235" s="59"/>
      <c r="I235" s="59"/>
      <c r="L235" s="59"/>
      <c r="X235" s="77"/>
      <c r="AA235" s="77"/>
      <c r="AP235" s="59"/>
    </row>
    <row r="236" spans="8:42" ht="12.75">
      <c r="H236" s="59"/>
      <c r="I236" s="59"/>
      <c r="L236" s="59"/>
      <c r="X236" s="77"/>
      <c r="AA236" s="77"/>
      <c r="AP236" s="59"/>
    </row>
    <row r="237" spans="8:42" ht="12.75">
      <c r="H237" s="59"/>
      <c r="I237" s="59"/>
      <c r="L237" s="59"/>
      <c r="X237" s="77"/>
      <c r="AA237" s="77"/>
      <c r="AP237" s="59"/>
    </row>
    <row r="238" spans="8:42" ht="12.75">
      <c r="H238" s="59"/>
      <c r="I238" s="59"/>
      <c r="L238" s="59"/>
      <c r="X238" s="77"/>
      <c r="AA238" s="77"/>
      <c r="AP238" s="59"/>
    </row>
    <row r="239" spans="8:42" ht="12.75">
      <c r="H239" s="59"/>
      <c r="I239" s="59"/>
      <c r="L239" s="59"/>
      <c r="X239" s="77"/>
      <c r="AA239" s="77"/>
      <c r="AP239" s="59"/>
    </row>
    <row r="240" spans="8:42" ht="12.75">
      <c r="H240" s="59"/>
      <c r="I240" s="59"/>
      <c r="L240" s="59"/>
      <c r="X240" s="77"/>
      <c r="AA240" s="77"/>
      <c r="AP240" s="59"/>
    </row>
    <row r="241" spans="8:42" ht="12.75">
      <c r="H241" s="59"/>
      <c r="I241" s="59"/>
      <c r="L241" s="59"/>
      <c r="X241" s="77"/>
      <c r="AA241" s="77"/>
      <c r="AP241" s="59"/>
    </row>
    <row r="242" spans="8:42" ht="12.75">
      <c r="H242" s="59"/>
      <c r="I242" s="59"/>
      <c r="L242" s="59"/>
      <c r="X242" s="77"/>
      <c r="AA242" s="77"/>
      <c r="AP242" s="59"/>
    </row>
    <row r="243" spans="8:42" ht="12.75">
      <c r="H243" s="59"/>
      <c r="I243" s="59"/>
      <c r="L243" s="59"/>
      <c r="X243" s="77"/>
      <c r="AA243" s="77"/>
      <c r="AP243" s="59"/>
    </row>
    <row r="244" spans="8:42" ht="12.75">
      <c r="H244" s="59"/>
      <c r="I244" s="59"/>
      <c r="L244" s="59"/>
      <c r="X244" s="77"/>
      <c r="AA244" s="77"/>
      <c r="AP244" s="59"/>
    </row>
    <row r="245" spans="8:42" ht="12.75">
      <c r="H245" s="59"/>
      <c r="I245" s="59"/>
      <c r="L245" s="59"/>
      <c r="X245" s="77"/>
      <c r="AA245" s="77"/>
      <c r="AP245" s="59"/>
    </row>
    <row r="246" spans="8:42" ht="12.75">
      <c r="H246" s="59"/>
      <c r="I246" s="59"/>
      <c r="L246" s="59"/>
      <c r="X246" s="77"/>
      <c r="AA246" s="77"/>
      <c r="AP246" s="59"/>
    </row>
    <row r="247" spans="8:42" ht="12.75">
      <c r="H247" s="59"/>
      <c r="I247" s="59"/>
      <c r="L247" s="59"/>
      <c r="X247" s="77"/>
      <c r="AA247" s="77"/>
      <c r="AP247" s="59"/>
    </row>
    <row r="248" spans="8:42" ht="12.75">
      <c r="H248" s="59"/>
      <c r="I248" s="59"/>
      <c r="L248" s="59"/>
      <c r="X248" s="77"/>
      <c r="AA248" s="77"/>
      <c r="AP248" s="59"/>
    </row>
    <row r="249" spans="8:42" ht="12.75">
      <c r="H249" s="59"/>
      <c r="I249" s="59"/>
      <c r="L249" s="59"/>
      <c r="X249" s="77"/>
      <c r="AA249" s="77"/>
      <c r="AP249" s="59"/>
    </row>
    <row r="250" spans="8:42" ht="12.75">
      <c r="H250" s="59"/>
      <c r="I250" s="59"/>
      <c r="L250" s="59"/>
      <c r="X250" s="77"/>
      <c r="AA250" s="77"/>
      <c r="AP250" s="59"/>
    </row>
    <row r="251" spans="8:42" ht="12.75">
      <c r="H251" s="59"/>
      <c r="I251" s="59"/>
      <c r="L251" s="59"/>
      <c r="X251" s="77"/>
      <c r="AA251" s="77"/>
      <c r="AP251" s="59"/>
    </row>
    <row r="252" spans="8:42" ht="12.75">
      <c r="H252" s="59"/>
      <c r="I252" s="59"/>
      <c r="L252" s="59"/>
      <c r="X252" s="77"/>
      <c r="AA252" s="77"/>
      <c r="AP252" s="59"/>
    </row>
    <row r="253" spans="8:42" ht="12.75">
      <c r="H253" s="59"/>
      <c r="I253" s="59"/>
      <c r="L253" s="59"/>
      <c r="X253" s="77"/>
      <c r="AA253" s="77"/>
      <c r="AP253" s="59"/>
    </row>
    <row r="254" spans="8:42" ht="12.75">
      <c r="H254" s="59"/>
      <c r="I254" s="59"/>
      <c r="L254" s="59"/>
      <c r="X254" s="77"/>
      <c r="AA254" s="77"/>
      <c r="AP254" s="59"/>
    </row>
    <row r="255" spans="8:42" ht="12.75">
      <c r="H255" s="59"/>
      <c r="I255" s="59"/>
      <c r="L255" s="59"/>
      <c r="X255" s="77"/>
      <c r="AA255" s="77"/>
      <c r="AP255" s="59"/>
    </row>
    <row r="256" spans="8:42" ht="12.75">
      <c r="H256" s="59"/>
      <c r="I256" s="59"/>
      <c r="L256" s="59"/>
      <c r="X256" s="77"/>
      <c r="AA256" s="77"/>
      <c r="AP256" s="59"/>
    </row>
    <row r="257" spans="8:42" ht="12.75">
      <c r="H257" s="59"/>
      <c r="I257" s="59"/>
      <c r="L257" s="59"/>
      <c r="X257" s="77"/>
      <c r="AA257" s="77"/>
      <c r="AP257" s="59"/>
    </row>
    <row r="258" spans="8:42" ht="12.75">
      <c r="H258" s="59"/>
      <c r="I258" s="59"/>
      <c r="L258" s="59"/>
      <c r="X258" s="77"/>
      <c r="AA258" s="77"/>
      <c r="AP258" s="59"/>
    </row>
    <row r="259" spans="8:42" ht="12.75">
      <c r="H259" s="59"/>
      <c r="I259" s="59"/>
      <c r="L259" s="59"/>
      <c r="X259" s="77"/>
      <c r="AA259" s="77"/>
      <c r="AP259" s="59"/>
    </row>
    <row r="260" spans="8:42" ht="12.75">
      <c r="H260" s="59"/>
      <c r="I260" s="59"/>
      <c r="L260" s="59"/>
      <c r="X260" s="77"/>
      <c r="AA260" s="77"/>
      <c r="AP260" s="59"/>
    </row>
    <row r="261" spans="8:42" ht="12.75">
      <c r="H261" s="59"/>
      <c r="I261" s="59"/>
      <c r="L261" s="59"/>
      <c r="X261" s="77"/>
      <c r="AA261" s="77"/>
      <c r="AP261" s="59"/>
    </row>
    <row r="262" spans="8:42" ht="12.75">
      <c r="H262" s="59"/>
      <c r="I262" s="59"/>
      <c r="L262" s="59"/>
      <c r="X262" s="77"/>
      <c r="AA262" s="77"/>
      <c r="AP262" s="59"/>
    </row>
    <row r="263" spans="8:42" ht="12.75">
      <c r="H263" s="59"/>
      <c r="I263" s="59"/>
      <c r="L263" s="59"/>
      <c r="X263" s="77"/>
      <c r="AA263" s="77"/>
      <c r="AP263" s="59"/>
    </row>
    <row r="264" spans="8:42" ht="12.75">
      <c r="H264" s="59"/>
      <c r="I264" s="59"/>
      <c r="L264" s="59"/>
      <c r="X264" s="77"/>
      <c r="AA264" s="77"/>
      <c r="AP264" s="59"/>
    </row>
    <row r="265" spans="8:42" ht="12.75">
      <c r="H265" s="59"/>
      <c r="I265" s="59"/>
      <c r="L265" s="59"/>
      <c r="X265" s="77"/>
      <c r="AA265" s="77"/>
      <c r="AP265" s="59"/>
    </row>
    <row r="266" spans="8:42" ht="12.75">
      <c r="H266" s="59"/>
      <c r="I266" s="59"/>
      <c r="L266" s="59"/>
      <c r="X266" s="77"/>
      <c r="AA266" s="77"/>
      <c r="AP266" s="59"/>
    </row>
    <row r="267" spans="8:42" ht="12.75">
      <c r="H267" s="59"/>
      <c r="I267" s="59"/>
      <c r="L267" s="59"/>
      <c r="X267" s="77"/>
      <c r="AA267" s="77"/>
      <c r="AP267" s="59"/>
    </row>
    <row r="268" spans="8:42" ht="12.75">
      <c r="H268" s="59"/>
      <c r="I268" s="59"/>
      <c r="L268" s="59"/>
      <c r="X268" s="77"/>
      <c r="AA268" s="77"/>
      <c r="AP268" s="59"/>
    </row>
    <row r="269" spans="8:42" ht="12.75">
      <c r="H269" s="59"/>
      <c r="I269" s="59"/>
      <c r="L269" s="59"/>
      <c r="X269" s="77"/>
      <c r="AA269" s="77"/>
      <c r="AP269" s="59"/>
    </row>
    <row r="270" spans="8:42" ht="12.75">
      <c r="H270" s="59"/>
      <c r="I270" s="59"/>
      <c r="L270" s="59"/>
      <c r="X270" s="77"/>
      <c r="AA270" s="77"/>
      <c r="AP270" s="59"/>
    </row>
    <row r="271" spans="8:42" ht="12.75">
      <c r="H271" s="59"/>
      <c r="I271" s="59"/>
      <c r="L271" s="59"/>
      <c r="X271" s="77"/>
      <c r="AA271" s="77"/>
      <c r="AP271" s="59"/>
    </row>
    <row r="272" spans="8:42" ht="12.75">
      <c r="H272" s="59"/>
      <c r="I272" s="59"/>
      <c r="L272" s="59"/>
      <c r="X272" s="77"/>
      <c r="AA272" s="77"/>
      <c r="AP272" s="59"/>
    </row>
    <row r="273" spans="8:42" ht="12.75">
      <c r="H273" s="59"/>
      <c r="I273" s="59"/>
      <c r="L273" s="59"/>
      <c r="X273" s="77"/>
      <c r="AA273" s="77"/>
      <c r="AP273" s="59"/>
    </row>
    <row r="274" spans="8:42" ht="12.75">
      <c r="H274" s="59"/>
      <c r="I274" s="59"/>
      <c r="L274" s="59"/>
      <c r="X274" s="77"/>
      <c r="AA274" s="77"/>
      <c r="AP274" s="59"/>
    </row>
    <row r="275" spans="8:42" ht="12.75">
      <c r="H275" s="59"/>
      <c r="I275" s="59"/>
      <c r="L275" s="59"/>
      <c r="X275" s="77"/>
      <c r="AA275" s="77"/>
      <c r="AP275" s="59"/>
    </row>
    <row r="276" spans="8:42" ht="12.75">
      <c r="H276" s="59"/>
      <c r="I276" s="59"/>
      <c r="L276" s="59"/>
      <c r="X276" s="77"/>
      <c r="AA276" s="77"/>
      <c r="AP276" s="59"/>
    </row>
    <row r="277" spans="8:42" ht="12.75">
      <c r="H277" s="59"/>
      <c r="I277" s="59"/>
      <c r="L277" s="59"/>
      <c r="X277" s="77"/>
      <c r="AA277" s="77"/>
      <c r="AP277" s="59"/>
    </row>
    <row r="278" spans="8:42" ht="12.75">
      <c r="H278" s="59"/>
      <c r="I278" s="59"/>
      <c r="L278" s="59"/>
      <c r="X278" s="77"/>
      <c r="AA278" s="77"/>
      <c r="AP278" s="59"/>
    </row>
    <row r="279" spans="8:42" ht="12.75">
      <c r="H279" s="59"/>
      <c r="I279" s="59"/>
      <c r="L279" s="59"/>
      <c r="X279" s="77"/>
      <c r="AA279" s="77"/>
      <c r="AP279" s="59"/>
    </row>
    <row r="280" spans="8:42" ht="12.75">
      <c r="H280" s="59"/>
      <c r="I280" s="59"/>
      <c r="L280" s="59"/>
      <c r="X280" s="77"/>
      <c r="AA280" s="77"/>
      <c r="AP280" s="59"/>
    </row>
    <row r="281" spans="8:42" ht="12.75">
      <c r="H281" s="59"/>
      <c r="I281" s="59"/>
      <c r="L281" s="59"/>
      <c r="X281" s="77"/>
      <c r="AA281" s="77"/>
      <c r="AP281" s="59"/>
    </row>
    <row r="282" spans="8:42" ht="12.75">
      <c r="H282" s="59"/>
      <c r="I282" s="59"/>
      <c r="L282" s="59"/>
      <c r="X282" s="77"/>
      <c r="AA282" s="77"/>
      <c r="AP282" s="59"/>
    </row>
    <row r="283" spans="8:42" ht="12.75">
      <c r="H283" s="59"/>
      <c r="I283" s="59"/>
      <c r="L283" s="59"/>
      <c r="X283" s="77"/>
      <c r="AA283" s="77"/>
      <c r="AP283" s="59"/>
    </row>
    <row r="284" spans="8:42" ht="12.75">
      <c r="H284" s="59"/>
      <c r="I284" s="59"/>
      <c r="L284" s="59"/>
      <c r="X284" s="77"/>
      <c r="AA284" s="77"/>
      <c r="AP284" s="59"/>
    </row>
    <row r="285" spans="8:42" ht="12.75">
      <c r="H285" s="59"/>
      <c r="I285" s="59"/>
      <c r="L285" s="59"/>
      <c r="X285" s="77"/>
      <c r="AA285" s="77"/>
      <c r="AP285" s="59"/>
    </row>
    <row r="286" spans="8:42" ht="12.75">
      <c r="H286" s="59"/>
      <c r="I286" s="59"/>
      <c r="L286" s="59"/>
      <c r="X286" s="77"/>
      <c r="AA286" s="77"/>
      <c r="AP286" s="59"/>
    </row>
    <row r="287" spans="8:42" ht="12.75">
      <c r="H287" s="59"/>
      <c r="I287" s="59"/>
      <c r="L287" s="59"/>
      <c r="X287" s="77"/>
      <c r="AA287" s="77"/>
      <c r="AP287" s="59"/>
    </row>
    <row r="288" spans="8:42" ht="12.75">
      <c r="H288" s="59"/>
      <c r="I288" s="59"/>
      <c r="L288" s="59"/>
      <c r="X288" s="77"/>
      <c r="AA288" s="77"/>
      <c r="AP288" s="59"/>
    </row>
    <row r="289" spans="8:42" ht="12.75">
      <c r="H289" s="59"/>
      <c r="I289" s="59"/>
      <c r="L289" s="59"/>
      <c r="X289" s="77"/>
      <c r="AA289" s="77"/>
      <c r="AP289" s="59"/>
    </row>
    <row r="290" spans="8:42" ht="12.75">
      <c r="H290" s="59"/>
      <c r="I290" s="59"/>
      <c r="L290" s="59"/>
      <c r="X290" s="77"/>
      <c r="AA290" s="77"/>
      <c r="AP290" s="59"/>
    </row>
    <row r="291" spans="8:42" ht="12.75">
      <c r="H291" s="59"/>
      <c r="I291" s="59"/>
      <c r="L291" s="59"/>
      <c r="X291" s="77"/>
      <c r="AA291" s="77"/>
      <c r="AP291" s="59"/>
    </row>
    <row r="292" spans="8:42" ht="12.75">
      <c r="H292" s="59"/>
      <c r="I292" s="59"/>
      <c r="L292" s="59"/>
      <c r="X292" s="77"/>
      <c r="AA292" s="77"/>
      <c r="AP292" s="59"/>
    </row>
    <row r="293" spans="8:42" ht="12.75">
      <c r="H293" s="59"/>
      <c r="I293" s="59"/>
      <c r="L293" s="59"/>
      <c r="X293" s="77"/>
      <c r="AA293" s="77"/>
      <c r="AP293" s="59"/>
    </row>
    <row r="294" spans="8:42" ht="12.75">
      <c r="H294" s="59"/>
      <c r="I294" s="59"/>
      <c r="L294" s="59"/>
      <c r="X294" s="77"/>
      <c r="AA294" s="77"/>
      <c r="AP294" s="59"/>
    </row>
    <row r="295" spans="8:42" ht="12.75">
      <c r="H295" s="59"/>
      <c r="I295" s="59"/>
      <c r="L295" s="59"/>
      <c r="X295" s="77"/>
      <c r="AA295" s="77"/>
      <c r="AP295" s="59"/>
    </row>
    <row r="296" spans="8:42" ht="12.75">
      <c r="H296" s="59"/>
      <c r="I296" s="59"/>
      <c r="L296" s="59"/>
      <c r="X296" s="77"/>
      <c r="AA296" s="77"/>
      <c r="AP296" s="59"/>
    </row>
    <row r="297" spans="8:42" ht="12.75">
      <c r="H297" s="59"/>
      <c r="I297" s="59"/>
      <c r="L297" s="59"/>
      <c r="X297" s="77"/>
      <c r="AA297" s="77"/>
      <c r="AP297" s="59"/>
    </row>
    <row r="298" spans="8:42" ht="12.75">
      <c r="H298" s="59"/>
      <c r="I298" s="59"/>
      <c r="L298" s="59"/>
      <c r="X298" s="77"/>
      <c r="AA298" s="77"/>
      <c r="AP298" s="59"/>
    </row>
    <row r="299" spans="8:42" ht="12.75">
      <c r="H299" s="59"/>
      <c r="I299" s="59"/>
      <c r="L299" s="59"/>
      <c r="X299" s="77"/>
      <c r="AA299" s="77"/>
      <c r="AP299" s="59"/>
    </row>
    <row r="300" spans="8:42" ht="12.75">
      <c r="H300" s="59"/>
      <c r="I300" s="59"/>
      <c r="L300" s="59"/>
      <c r="X300" s="77"/>
      <c r="AA300" s="77"/>
      <c r="AP300" s="59"/>
    </row>
    <row r="301" spans="8:42" ht="12.75">
      <c r="H301" s="59"/>
      <c r="I301" s="59"/>
      <c r="L301" s="59"/>
      <c r="X301" s="77"/>
      <c r="AA301" s="77"/>
      <c r="AP301" s="59"/>
    </row>
    <row r="302" spans="8:42" ht="12.75">
      <c r="H302" s="59"/>
      <c r="I302" s="59"/>
      <c r="L302" s="59"/>
      <c r="X302" s="77"/>
      <c r="AA302" s="77"/>
      <c r="AP302" s="59"/>
    </row>
    <row r="303" spans="8:42" ht="12.75">
      <c r="H303" s="59"/>
      <c r="I303" s="59"/>
      <c r="L303" s="59"/>
      <c r="X303" s="77"/>
      <c r="AA303" s="77"/>
      <c r="AP303" s="59"/>
    </row>
    <row r="304" spans="8:42" ht="12.75">
      <c r="H304" s="59"/>
      <c r="I304" s="59"/>
      <c r="L304" s="59"/>
      <c r="X304" s="77"/>
      <c r="AA304" s="77"/>
      <c r="AP304" s="59"/>
    </row>
    <row r="305" spans="8:42" ht="12.75">
      <c r="H305" s="59"/>
      <c r="I305" s="59"/>
      <c r="L305" s="59"/>
      <c r="X305" s="77"/>
      <c r="AA305" s="77"/>
      <c r="AP305" s="59"/>
    </row>
    <row r="306" spans="8:42" ht="12.75">
      <c r="H306" s="59"/>
      <c r="I306" s="59"/>
      <c r="L306" s="59"/>
      <c r="X306" s="77"/>
      <c r="AA306" s="77"/>
      <c r="AP306" s="59"/>
    </row>
    <row r="307" spans="8:42" ht="12.75">
      <c r="H307" s="59"/>
      <c r="I307" s="59"/>
      <c r="L307" s="59"/>
      <c r="X307" s="77"/>
      <c r="AA307" s="77"/>
      <c r="AP307" s="59"/>
    </row>
    <row r="308" spans="8:42" ht="12.75">
      <c r="H308" s="59"/>
      <c r="I308" s="59"/>
      <c r="L308" s="59"/>
      <c r="X308" s="77"/>
      <c r="AA308" s="77"/>
      <c r="AP308" s="59"/>
    </row>
    <row r="309" spans="8:42" ht="12.75">
      <c r="H309" s="59"/>
      <c r="I309" s="59"/>
      <c r="L309" s="59"/>
      <c r="X309" s="77"/>
      <c r="AA309" s="77"/>
      <c r="AP309" s="59"/>
    </row>
    <row r="310" spans="8:42" ht="12.75">
      <c r="H310" s="59"/>
      <c r="I310" s="59"/>
      <c r="L310" s="59"/>
      <c r="X310" s="77"/>
      <c r="AA310" s="77"/>
      <c r="AP310" s="59"/>
    </row>
    <row r="311" spans="8:42" ht="12.75">
      <c r="H311" s="59"/>
      <c r="I311" s="59"/>
      <c r="L311" s="59"/>
      <c r="X311" s="77"/>
      <c r="AA311" s="77"/>
      <c r="AP311" s="59"/>
    </row>
    <row r="312" spans="8:42" ht="12.75">
      <c r="H312" s="59"/>
      <c r="I312" s="59"/>
      <c r="L312" s="59"/>
      <c r="X312" s="77"/>
      <c r="AA312" s="77"/>
      <c r="AP312" s="59"/>
    </row>
    <row r="313" spans="8:42" ht="12.75">
      <c r="H313" s="59"/>
      <c r="I313" s="59"/>
      <c r="L313" s="59"/>
      <c r="X313" s="77"/>
      <c r="AA313" s="77"/>
      <c r="AP313" s="59"/>
    </row>
    <row r="314" spans="8:42" ht="12.75">
      <c r="H314" s="59"/>
      <c r="I314" s="59"/>
      <c r="L314" s="59"/>
      <c r="X314" s="77"/>
      <c r="AA314" s="77"/>
      <c r="AP314" s="59"/>
    </row>
    <row r="315" spans="8:42" ht="12.75">
      <c r="H315" s="59"/>
      <c r="I315" s="59"/>
      <c r="L315" s="59"/>
      <c r="X315" s="77"/>
      <c r="AA315" s="77"/>
      <c r="AP315" s="59"/>
    </row>
    <row r="316" spans="8:42" ht="12.75">
      <c r="H316" s="59"/>
      <c r="I316" s="59"/>
      <c r="L316" s="59"/>
      <c r="X316" s="77"/>
      <c r="AA316" s="77"/>
      <c r="AP316" s="59"/>
    </row>
    <row r="317" spans="8:42" ht="12.75">
      <c r="H317" s="59"/>
      <c r="I317" s="59"/>
      <c r="L317" s="59"/>
      <c r="X317" s="77"/>
      <c r="AA317" s="77"/>
      <c r="AP317" s="59"/>
    </row>
    <row r="318" spans="8:42" ht="12.75">
      <c r="H318" s="59"/>
      <c r="I318" s="59"/>
      <c r="L318" s="59"/>
      <c r="X318" s="77"/>
      <c r="AA318" s="77"/>
      <c r="AP318" s="59"/>
    </row>
    <row r="319" spans="8:42" ht="12.75">
      <c r="H319" s="59"/>
      <c r="I319" s="59"/>
      <c r="L319" s="59"/>
      <c r="X319" s="77"/>
      <c r="AA319" s="77"/>
      <c r="AP319" s="59"/>
    </row>
    <row r="320" spans="8:42" ht="12.75">
      <c r="H320" s="59"/>
      <c r="I320" s="59"/>
      <c r="L320" s="59"/>
      <c r="X320" s="77"/>
      <c r="AA320" s="77"/>
      <c r="AP320" s="59"/>
    </row>
    <row r="321" spans="8:42" ht="12.75">
      <c r="H321" s="59"/>
      <c r="I321" s="59"/>
      <c r="L321" s="59"/>
      <c r="X321" s="77"/>
      <c r="AA321" s="77"/>
      <c r="AP321" s="59"/>
    </row>
    <row r="322" spans="8:42" ht="12.75">
      <c r="H322" s="59"/>
      <c r="I322" s="59"/>
      <c r="L322" s="59"/>
      <c r="X322" s="77"/>
      <c r="AA322" s="77"/>
      <c r="AP322" s="59"/>
    </row>
    <row r="323" spans="8:42" ht="12.75">
      <c r="H323" s="59"/>
      <c r="I323" s="59"/>
      <c r="L323" s="59"/>
      <c r="X323" s="77"/>
      <c r="AA323" s="77"/>
      <c r="AP323" s="59"/>
    </row>
    <row r="324" spans="8:42" ht="12.75">
      <c r="H324" s="59"/>
      <c r="I324" s="59"/>
      <c r="L324" s="59"/>
      <c r="X324" s="77"/>
      <c r="AA324" s="77"/>
      <c r="AP324" s="59"/>
    </row>
    <row r="325" spans="8:42" ht="12.75">
      <c r="H325" s="59"/>
      <c r="I325" s="59"/>
      <c r="L325" s="59"/>
      <c r="X325" s="77"/>
      <c r="AA325" s="77"/>
      <c r="AP325" s="59"/>
    </row>
    <row r="326" spans="8:42" ht="12.75">
      <c r="H326" s="59"/>
      <c r="I326" s="59"/>
      <c r="L326" s="59"/>
      <c r="X326" s="77"/>
      <c r="AA326" s="77"/>
      <c r="AP326" s="59"/>
    </row>
    <row r="327" spans="8:42" ht="12.75">
      <c r="H327" s="59"/>
      <c r="I327" s="59"/>
      <c r="L327" s="59"/>
      <c r="X327" s="77"/>
      <c r="AA327" s="77"/>
      <c r="AP327" s="59"/>
    </row>
    <row r="328" spans="8:42" ht="12.75">
      <c r="H328" s="59"/>
      <c r="I328" s="59"/>
      <c r="L328" s="59"/>
      <c r="X328" s="77"/>
      <c r="AA328" s="77"/>
      <c r="AP328" s="59"/>
    </row>
    <row r="329" spans="8:42" ht="12.75">
      <c r="H329" s="59"/>
      <c r="I329" s="59"/>
      <c r="L329" s="59"/>
      <c r="X329" s="77"/>
      <c r="AA329" s="77"/>
      <c r="AP329" s="59"/>
    </row>
    <row r="330" spans="8:42" ht="12.75">
      <c r="H330" s="59"/>
      <c r="I330" s="59"/>
      <c r="L330" s="59"/>
      <c r="X330" s="77"/>
      <c r="AA330" s="77"/>
      <c r="AP330" s="59"/>
    </row>
    <row r="331" spans="8:42" ht="12.75">
      <c r="H331" s="59"/>
      <c r="I331" s="59"/>
      <c r="L331" s="59"/>
      <c r="X331" s="77"/>
      <c r="AA331" s="77"/>
      <c r="AP331" s="59"/>
    </row>
    <row r="332" spans="8:42" ht="12.75">
      <c r="H332" s="59"/>
      <c r="I332" s="59"/>
      <c r="L332" s="59"/>
      <c r="X332" s="77"/>
      <c r="AA332" s="77"/>
      <c r="AP332" s="59"/>
    </row>
    <row r="333" spans="8:42" ht="12.75">
      <c r="H333" s="59"/>
      <c r="I333" s="59"/>
      <c r="L333" s="59"/>
      <c r="X333" s="77"/>
      <c r="AA333" s="77"/>
      <c r="AP333" s="59"/>
    </row>
    <row r="334" spans="8:42" ht="12.75">
      <c r="H334" s="59"/>
      <c r="I334" s="59"/>
      <c r="L334" s="59"/>
      <c r="X334" s="77"/>
      <c r="AA334" s="77"/>
      <c r="AP334" s="59"/>
    </row>
    <row r="335" spans="8:42" ht="12.75">
      <c r="H335" s="59"/>
      <c r="I335" s="59"/>
      <c r="L335" s="59"/>
      <c r="X335" s="77"/>
      <c r="AA335" s="77"/>
      <c r="AP335" s="59"/>
    </row>
    <row r="336" spans="8:42" ht="12.75">
      <c r="H336" s="59"/>
      <c r="I336" s="59"/>
      <c r="L336" s="59"/>
      <c r="X336" s="77"/>
      <c r="AA336" s="77"/>
      <c r="AP336" s="59"/>
    </row>
    <row r="337" spans="8:42" ht="12.75">
      <c r="H337" s="59"/>
      <c r="I337" s="59"/>
      <c r="L337" s="59"/>
      <c r="X337" s="77"/>
      <c r="AA337" s="77"/>
      <c r="AP337" s="59"/>
    </row>
    <row r="338" spans="8:42" ht="12.75">
      <c r="H338" s="59"/>
      <c r="I338" s="59"/>
      <c r="L338" s="59"/>
      <c r="X338" s="77"/>
      <c r="AA338" s="77"/>
      <c r="AP338" s="59"/>
    </row>
    <row r="339" spans="8:42" ht="12.75">
      <c r="H339" s="59"/>
      <c r="I339" s="59"/>
      <c r="L339" s="59"/>
      <c r="X339" s="77"/>
      <c r="AA339" s="77"/>
      <c r="AP339" s="59"/>
    </row>
    <row r="340" spans="8:42" ht="12.75">
      <c r="H340" s="59"/>
      <c r="I340" s="59"/>
      <c r="L340" s="59"/>
      <c r="X340" s="77"/>
      <c r="AA340" s="77"/>
      <c r="AP340" s="59"/>
    </row>
    <row r="341" spans="8:42" ht="12.75">
      <c r="H341" s="59"/>
      <c r="I341" s="59"/>
      <c r="L341" s="59"/>
      <c r="X341" s="77"/>
      <c r="AA341" s="77"/>
      <c r="AP341" s="59"/>
    </row>
    <row r="342" spans="8:42" ht="12.75">
      <c r="H342" s="59"/>
      <c r="I342" s="59"/>
      <c r="L342" s="59"/>
      <c r="X342" s="77"/>
      <c r="AA342" s="77"/>
      <c r="AP342" s="59"/>
    </row>
    <row r="343" spans="8:42" ht="12.75">
      <c r="H343" s="59"/>
      <c r="I343" s="59"/>
      <c r="L343" s="59"/>
      <c r="X343" s="77"/>
      <c r="AA343" s="77"/>
      <c r="AP343" s="59"/>
    </row>
    <row r="344" spans="8:42" ht="12.75">
      <c r="H344" s="59"/>
      <c r="I344" s="59"/>
      <c r="L344" s="59"/>
      <c r="X344" s="77"/>
      <c r="AA344" s="77"/>
      <c r="AP344" s="59"/>
    </row>
    <row r="345" spans="8:42" ht="12.75">
      <c r="H345" s="59"/>
      <c r="I345" s="59"/>
      <c r="L345" s="59"/>
      <c r="X345" s="77"/>
      <c r="AA345" s="77"/>
      <c r="AP345" s="59"/>
    </row>
    <row r="346" spans="8:42" ht="12.75">
      <c r="H346" s="59"/>
      <c r="I346" s="59"/>
      <c r="L346" s="59"/>
      <c r="X346" s="77"/>
      <c r="AA346" s="77"/>
      <c r="AP346" s="59"/>
    </row>
    <row r="347" spans="8:42" ht="12.75">
      <c r="H347" s="59"/>
      <c r="I347" s="59"/>
      <c r="L347" s="59"/>
      <c r="X347" s="77"/>
      <c r="AA347" s="77"/>
      <c r="AP347" s="59"/>
    </row>
    <row r="348" spans="8:42" ht="12.75">
      <c r="H348" s="59"/>
      <c r="I348" s="59"/>
      <c r="L348" s="59"/>
      <c r="X348" s="77"/>
      <c r="AA348" s="77"/>
      <c r="AP348" s="59"/>
    </row>
    <row r="349" spans="8:42" ht="12.75">
      <c r="H349" s="59"/>
      <c r="I349" s="59"/>
      <c r="L349" s="59"/>
      <c r="X349" s="77"/>
      <c r="AA349" s="77"/>
      <c r="AP349" s="59"/>
    </row>
    <row r="350" spans="8:42" ht="12.75">
      <c r="H350" s="59"/>
      <c r="I350" s="59"/>
      <c r="L350" s="59"/>
      <c r="X350" s="77"/>
      <c r="AA350" s="77"/>
      <c r="AP350" s="59"/>
    </row>
    <row r="351" spans="8:42" ht="12.75">
      <c r="H351" s="59"/>
      <c r="I351" s="59"/>
      <c r="L351" s="59"/>
      <c r="X351" s="77"/>
      <c r="AA351" s="77"/>
      <c r="AP351" s="59"/>
    </row>
    <row r="352" spans="8:42" ht="12.75">
      <c r="H352" s="59"/>
      <c r="I352" s="59"/>
      <c r="L352" s="59"/>
      <c r="X352" s="77"/>
      <c r="AA352" s="77"/>
      <c r="AP352" s="59"/>
    </row>
    <row r="353" spans="8:42" ht="12.75">
      <c r="H353" s="59"/>
      <c r="I353" s="59"/>
      <c r="L353" s="59"/>
      <c r="X353" s="77"/>
      <c r="AA353" s="77"/>
      <c r="AP353" s="59"/>
    </row>
    <row r="354" spans="8:42" ht="12.75">
      <c r="H354" s="59"/>
      <c r="I354" s="59"/>
      <c r="L354" s="59"/>
      <c r="X354" s="77"/>
      <c r="AA354" s="77"/>
      <c r="AP354" s="59"/>
    </row>
    <row r="355" spans="8:42" ht="12.75">
      <c r="H355" s="59"/>
      <c r="I355" s="59"/>
      <c r="L355" s="59"/>
      <c r="X355" s="77"/>
      <c r="AA355" s="77"/>
      <c r="AP355" s="59"/>
    </row>
    <row r="356" spans="8:42" ht="12.75">
      <c r="H356" s="59"/>
      <c r="I356" s="59"/>
      <c r="L356" s="59"/>
      <c r="X356" s="77"/>
      <c r="AA356" s="77"/>
      <c r="AP356" s="59"/>
    </row>
    <row r="357" spans="8:42" ht="12.75">
      <c r="H357" s="59"/>
      <c r="I357" s="59"/>
      <c r="L357" s="59"/>
      <c r="X357" s="77"/>
      <c r="AA357" s="77"/>
      <c r="AP357" s="59"/>
    </row>
    <row r="358" spans="8:42" ht="12.75">
      <c r="H358" s="59"/>
      <c r="I358" s="59"/>
      <c r="L358" s="59"/>
      <c r="X358" s="77"/>
      <c r="AA358" s="77"/>
      <c r="AP358" s="59"/>
    </row>
    <row r="359" spans="8:42" ht="12.75">
      <c r="H359" s="59"/>
      <c r="I359" s="59"/>
      <c r="L359" s="59"/>
      <c r="X359" s="77"/>
      <c r="AA359" s="77"/>
      <c r="AP359" s="59"/>
    </row>
    <row r="360" spans="8:42" ht="12.75">
      <c r="H360" s="59"/>
      <c r="I360" s="59"/>
      <c r="L360" s="59"/>
      <c r="X360" s="77"/>
      <c r="AA360" s="77"/>
      <c r="AP360" s="59"/>
    </row>
    <row r="361" spans="8:42" ht="12.75">
      <c r="H361" s="59"/>
      <c r="I361" s="59"/>
      <c r="L361" s="59"/>
      <c r="X361" s="77"/>
      <c r="AA361" s="77"/>
      <c r="AP361" s="59"/>
    </row>
    <row r="362" spans="8:42" ht="12.75">
      <c r="H362" s="59"/>
      <c r="I362" s="59"/>
      <c r="L362" s="59"/>
      <c r="X362" s="77"/>
      <c r="AA362" s="77"/>
      <c r="AP362" s="59"/>
    </row>
    <row r="363" spans="8:42" ht="12.75">
      <c r="H363" s="59"/>
      <c r="I363" s="59"/>
      <c r="L363" s="59"/>
      <c r="X363" s="77"/>
      <c r="AA363" s="77"/>
      <c r="AP363" s="59"/>
    </row>
    <row r="364" spans="8:42" ht="12.75">
      <c r="H364" s="59"/>
      <c r="I364" s="59"/>
      <c r="L364" s="59"/>
      <c r="X364" s="77"/>
      <c r="AA364" s="77"/>
      <c r="AP364" s="59"/>
    </row>
    <row r="365" spans="8:42" ht="12.75">
      <c r="H365" s="59"/>
      <c r="I365" s="59"/>
      <c r="L365" s="59"/>
      <c r="X365" s="77"/>
      <c r="AA365" s="77"/>
      <c r="AP365" s="59"/>
    </row>
    <row r="366" spans="8:42" ht="12.75">
      <c r="H366" s="59"/>
      <c r="I366" s="59"/>
      <c r="L366" s="59"/>
      <c r="X366" s="77"/>
      <c r="AA366" s="77"/>
      <c r="AP366" s="59"/>
    </row>
    <row r="367" spans="8:42" ht="12.75">
      <c r="H367" s="59"/>
      <c r="I367" s="59"/>
      <c r="L367" s="59"/>
      <c r="X367" s="77"/>
      <c r="AA367" s="77"/>
      <c r="AP367" s="59"/>
    </row>
    <row r="368" spans="8:42" ht="12.75">
      <c r="H368" s="59"/>
      <c r="I368" s="59"/>
      <c r="L368" s="59"/>
      <c r="X368" s="77"/>
      <c r="AA368" s="77"/>
      <c r="AP368" s="59"/>
    </row>
    <row r="369" spans="8:42" ht="12.75">
      <c r="H369" s="59"/>
      <c r="I369" s="59"/>
      <c r="L369" s="59"/>
      <c r="X369" s="77"/>
      <c r="AA369" s="77"/>
      <c r="AP369" s="59"/>
    </row>
    <row r="370" spans="8:42" ht="12.75">
      <c r="H370" s="59"/>
      <c r="I370" s="59"/>
      <c r="L370" s="59"/>
      <c r="X370" s="77"/>
      <c r="AA370" s="77"/>
      <c r="AP370" s="59"/>
    </row>
    <row r="371" spans="8:42" ht="12.75">
      <c r="H371" s="59"/>
      <c r="I371" s="59"/>
      <c r="L371" s="59"/>
      <c r="X371" s="77"/>
      <c r="AA371" s="77"/>
      <c r="AP371" s="59"/>
    </row>
    <row r="372" spans="8:42" ht="12.75">
      <c r="H372" s="59"/>
      <c r="I372" s="59"/>
      <c r="L372" s="59"/>
      <c r="X372" s="77"/>
      <c r="AA372" s="77"/>
      <c r="AP372" s="59"/>
    </row>
    <row r="373" spans="8:42" ht="12.75">
      <c r="H373" s="59"/>
      <c r="I373" s="59"/>
      <c r="L373" s="59"/>
      <c r="X373" s="77"/>
      <c r="AA373" s="77"/>
      <c r="AP373" s="59"/>
    </row>
    <row r="374" spans="8:42" ht="12.75">
      <c r="H374" s="59"/>
      <c r="I374" s="59"/>
      <c r="L374" s="59"/>
      <c r="X374" s="77"/>
      <c r="AA374" s="77"/>
      <c r="AP374" s="59"/>
    </row>
    <row r="375" spans="8:42" ht="12.75">
      <c r="H375" s="59"/>
      <c r="I375" s="59"/>
      <c r="L375" s="59"/>
      <c r="X375" s="77"/>
      <c r="AA375" s="77"/>
      <c r="AP375" s="59"/>
    </row>
    <row r="376" spans="8:42" ht="12.75">
      <c r="H376" s="59"/>
      <c r="I376" s="59"/>
      <c r="L376" s="59"/>
      <c r="X376" s="77"/>
      <c r="AA376" s="77"/>
      <c r="AP376" s="59"/>
    </row>
    <row r="377" spans="8:42" ht="12.75">
      <c r="H377" s="59"/>
      <c r="I377" s="59"/>
      <c r="L377" s="59"/>
      <c r="X377" s="77"/>
      <c r="AA377" s="77"/>
      <c r="AP377" s="59"/>
    </row>
    <row r="378" spans="8:42" ht="12.75">
      <c r="H378" s="59"/>
      <c r="I378" s="59"/>
      <c r="L378" s="59"/>
      <c r="X378" s="77"/>
      <c r="AA378" s="77"/>
      <c r="AP378" s="59"/>
    </row>
    <row r="379" spans="8:42" ht="12.75">
      <c r="H379" s="59"/>
      <c r="I379" s="59"/>
      <c r="L379" s="59"/>
      <c r="X379" s="77"/>
      <c r="AA379" s="77"/>
      <c r="AP379" s="59"/>
    </row>
    <row r="380" spans="8:42" ht="12.75">
      <c r="H380" s="59"/>
      <c r="I380" s="59"/>
      <c r="L380" s="59"/>
      <c r="X380" s="77"/>
      <c r="AA380" s="77"/>
      <c r="AP380" s="59"/>
    </row>
    <row r="381" spans="8:42" ht="12.75">
      <c r="H381" s="59"/>
      <c r="I381" s="59"/>
      <c r="L381" s="59"/>
      <c r="X381" s="77"/>
      <c r="AA381" s="77"/>
      <c r="AP381" s="59"/>
    </row>
    <row r="382" spans="8:42" ht="12.75">
      <c r="H382" s="59"/>
      <c r="I382" s="59"/>
      <c r="L382" s="59"/>
      <c r="X382" s="77"/>
      <c r="AA382" s="77"/>
      <c r="AP382" s="59"/>
    </row>
    <row r="383" spans="8:42" ht="12.75">
      <c r="H383" s="59"/>
      <c r="I383" s="59"/>
      <c r="L383" s="59"/>
      <c r="X383" s="77"/>
      <c r="AA383" s="77"/>
      <c r="AP383" s="59"/>
    </row>
    <row r="384" spans="8:42" ht="12.75">
      <c r="H384" s="59"/>
      <c r="I384" s="59"/>
      <c r="L384" s="59"/>
      <c r="X384" s="77"/>
      <c r="AA384" s="77"/>
      <c r="AP384" s="59"/>
    </row>
    <row r="385" spans="8:42" ht="12.75">
      <c r="H385" s="59"/>
      <c r="I385" s="59"/>
      <c r="L385" s="59"/>
      <c r="X385" s="77"/>
      <c r="AA385" s="77"/>
      <c r="AP385" s="59"/>
    </row>
    <row r="386" spans="8:42" ht="12.75">
      <c r="H386" s="59"/>
      <c r="I386" s="59"/>
      <c r="L386" s="59"/>
      <c r="X386" s="77"/>
      <c r="AA386" s="77"/>
      <c r="AP386" s="59"/>
    </row>
    <row r="387" spans="8:42" ht="12.75">
      <c r="H387" s="59"/>
      <c r="I387" s="59"/>
      <c r="L387" s="59"/>
      <c r="X387" s="77"/>
      <c r="AA387" s="77"/>
      <c r="AP387" s="59"/>
    </row>
    <row r="388" spans="8:42" ht="12.75">
      <c r="H388" s="59"/>
      <c r="I388" s="59"/>
      <c r="L388" s="59"/>
      <c r="X388" s="77"/>
      <c r="AA388" s="77"/>
      <c r="AP388" s="59"/>
    </row>
    <row r="389" spans="8:42" ht="12.75">
      <c r="H389" s="59"/>
      <c r="I389" s="59"/>
      <c r="L389" s="59"/>
      <c r="X389" s="77"/>
      <c r="AA389" s="77"/>
      <c r="AP389" s="59"/>
    </row>
    <row r="390" spans="8:42" ht="12.75">
      <c r="H390" s="59"/>
      <c r="I390" s="59"/>
      <c r="L390" s="59"/>
      <c r="X390" s="77"/>
      <c r="AA390" s="77"/>
      <c r="AP390" s="59"/>
    </row>
    <row r="391" spans="8:42" ht="12.75">
      <c r="H391" s="59"/>
      <c r="I391" s="59"/>
      <c r="L391" s="59"/>
      <c r="X391" s="77"/>
      <c r="AA391" s="77"/>
      <c r="AP391" s="59"/>
    </row>
    <row r="392" spans="8:42" ht="12.75">
      <c r="H392" s="59"/>
      <c r="I392" s="59"/>
      <c r="L392" s="59"/>
      <c r="X392" s="77"/>
      <c r="AA392" s="77"/>
      <c r="AP392" s="59"/>
    </row>
    <row r="393" spans="8:42" ht="12.75">
      <c r="H393" s="59"/>
      <c r="I393" s="59"/>
      <c r="L393" s="59"/>
      <c r="X393" s="77"/>
      <c r="AA393" s="77"/>
      <c r="AP393" s="59"/>
    </row>
    <row r="394" spans="8:42" ht="12.75">
      <c r="H394" s="59"/>
      <c r="I394" s="59"/>
      <c r="L394" s="59"/>
      <c r="X394" s="77"/>
      <c r="AA394" s="77"/>
      <c r="AP394" s="59"/>
    </row>
    <row r="395" spans="8:42" ht="12.75">
      <c r="H395" s="59"/>
      <c r="I395" s="59"/>
      <c r="L395" s="59"/>
      <c r="X395" s="77"/>
      <c r="AA395" s="77"/>
      <c r="AP395" s="59"/>
    </row>
    <row r="396" spans="8:42" ht="12.75">
      <c r="H396" s="59"/>
      <c r="I396" s="59"/>
      <c r="L396" s="59"/>
      <c r="X396" s="77"/>
      <c r="AA396" s="77"/>
      <c r="AP396" s="59"/>
    </row>
    <row r="397" spans="8:42" ht="12.75">
      <c r="H397" s="59"/>
      <c r="I397" s="59"/>
      <c r="L397" s="59"/>
      <c r="X397" s="77"/>
      <c r="AA397" s="77"/>
      <c r="AP397" s="59"/>
    </row>
    <row r="398" spans="8:42" ht="12.75">
      <c r="H398" s="59"/>
      <c r="I398" s="59"/>
      <c r="L398" s="59"/>
      <c r="X398" s="77"/>
      <c r="AA398" s="77"/>
      <c r="AP398" s="59"/>
    </row>
    <row r="399" spans="8:42" ht="12.75">
      <c r="H399" s="59"/>
      <c r="I399" s="59"/>
      <c r="L399" s="59"/>
      <c r="X399" s="77"/>
      <c r="AA399" s="77"/>
      <c r="AP399" s="59"/>
    </row>
    <row r="400" spans="8:42" ht="12.75">
      <c r="H400" s="59"/>
      <c r="I400" s="59"/>
      <c r="L400" s="59"/>
      <c r="X400" s="77"/>
      <c r="AA400" s="77"/>
      <c r="AP400" s="59"/>
    </row>
    <row r="401" spans="8:42" ht="12.75">
      <c r="H401" s="59"/>
      <c r="I401" s="59"/>
      <c r="L401" s="59"/>
      <c r="X401" s="77"/>
      <c r="AA401" s="77"/>
      <c r="AP401" s="59"/>
    </row>
    <row r="402" spans="8:42" ht="12.75">
      <c r="H402" s="59"/>
      <c r="I402" s="59"/>
      <c r="L402" s="59"/>
      <c r="X402" s="77"/>
      <c r="AA402" s="77"/>
      <c r="AP402" s="59"/>
    </row>
    <row r="403" spans="8:42" ht="12.75">
      <c r="H403" s="59"/>
      <c r="I403" s="59"/>
      <c r="L403" s="59"/>
      <c r="X403" s="77"/>
      <c r="AA403" s="77"/>
      <c r="AP403" s="59"/>
    </row>
    <row r="404" spans="8:42" ht="12.75">
      <c r="H404" s="59"/>
      <c r="I404" s="59"/>
      <c r="L404" s="59"/>
      <c r="X404" s="77"/>
      <c r="AA404" s="77"/>
      <c r="AP404" s="59"/>
    </row>
    <row r="405" spans="8:42" ht="12.75">
      <c r="H405" s="59"/>
      <c r="I405" s="59"/>
      <c r="L405" s="59"/>
      <c r="X405" s="77"/>
      <c r="AA405" s="77"/>
      <c r="AP405" s="59"/>
    </row>
    <row r="406" spans="8:42" ht="12.75">
      <c r="H406" s="59"/>
      <c r="I406" s="59"/>
      <c r="L406" s="59"/>
      <c r="X406" s="77"/>
      <c r="AA406" s="77"/>
      <c r="AP406" s="59"/>
    </row>
    <row r="407" spans="8:42" ht="12.75">
      <c r="H407" s="59"/>
      <c r="I407" s="59"/>
      <c r="L407" s="59"/>
      <c r="X407" s="77"/>
      <c r="AA407" s="77"/>
      <c r="AP407" s="59"/>
    </row>
    <row r="408" spans="8:42" ht="12.75">
      <c r="H408" s="59"/>
      <c r="I408" s="59"/>
      <c r="L408" s="59"/>
      <c r="X408" s="77"/>
      <c r="AA408" s="77"/>
      <c r="AP408" s="59"/>
    </row>
    <row r="409" spans="8:42" ht="12.75">
      <c r="H409" s="59"/>
      <c r="I409" s="59"/>
      <c r="L409" s="59"/>
      <c r="X409" s="77"/>
      <c r="AA409" s="77"/>
      <c r="AP409" s="59"/>
    </row>
    <row r="410" spans="8:42" ht="12.75">
      <c r="H410" s="59"/>
      <c r="I410" s="59"/>
      <c r="L410" s="59"/>
      <c r="X410" s="77"/>
      <c r="AA410" s="77"/>
      <c r="AP410" s="59"/>
    </row>
    <row r="411" spans="8:42" ht="12.75">
      <c r="H411" s="59"/>
      <c r="I411" s="59"/>
      <c r="L411" s="59"/>
      <c r="X411" s="77"/>
      <c r="AA411" s="77"/>
      <c r="AP411" s="59"/>
    </row>
    <row r="412" spans="8:42" ht="12.75">
      <c r="H412" s="59"/>
      <c r="I412" s="59"/>
      <c r="L412" s="59"/>
      <c r="X412" s="77"/>
      <c r="AA412" s="77"/>
      <c r="AP412" s="59"/>
    </row>
    <row r="413" spans="8:42" ht="12.75">
      <c r="H413" s="59"/>
      <c r="I413" s="59"/>
      <c r="L413" s="59"/>
      <c r="X413" s="77"/>
      <c r="AA413" s="77"/>
      <c r="AP413" s="59"/>
    </row>
    <row r="414" spans="8:42" ht="12.75">
      <c r="H414" s="59"/>
      <c r="I414" s="59"/>
      <c r="L414" s="59"/>
      <c r="X414" s="77"/>
      <c r="AA414" s="77"/>
      <c r="AP414" s="59"/>
    </row>
    <row r="415" spans="8:42" ht="12.75">
      <c r="H415" s="59"/>
      <c r="I415" s="59"/>
      <c r="L415" s="59"/>
      <c r="X415" s="77"/>
      <c r="AA415" s="77"/>
      <c r="AP415" s="59"/>
    </row>
    <row r="416" spans="8:42" ht="12.75">
      <c r="H416" s="59"/>
      <c r="I416" s="59"/>
      <c r="L416" s="59"/>
      <c r="X416" s="77"/>
      <c r="AA416" s="77"/>
      <c r="AP416" s="59"/>
    </row>
    <row r="417" spans="8:42" ht="12.75">
      <c r="H417" s="59"/>
      <c r="I417" s="59"/>
      <c r="L417" s="59"/>
      <c r="X417" s="77"/>
      <c r="AA417" s="77"/>
      <c r="AP417" s="59"/>
    </row>
    <row r="418" spans="8:42" ht="12.75">
      <c r="H418" s="59"/>
      <c r="I418" s="59"/>
      <c r="L418" s="59"/>
      <c r="X418" s="77"/>
      <c r="AA418" s="77"/>
      <c r="AP418" s="59"/>
    </row>
    <row r="419" spans="8:42" ht="12.75">
      <c r="H419" s="59"/>
      <c r="I419" s="59"/>
      <c r="L419" s="59"/>
      <c r="X419" s="77"/>
      <c r="AA419" s="77"/>
      <c r="AP419" s="59"/>
    </row>
    <row r="420" spans="8:42" ht="12.75">
      <c r="H420" s="59"/>
      <c r="I420" s="59"/>
      <c r="L420" s="59"/>
      <c r="X420" s="77"/>
      <c r="AA420" s="77"/>
      <c r="AP420" s="59"/>
    </row>
    <row r="421" spans="8:42" ht="12.75">
      <c r="H421" s="59"/>
      <c r="I421" s="59"/>
      <c r="L421" s="59"/>
      <c r="X421" s="77"/>
      <c r="AA421" s="77"/>
      <c r="AP421" s="59"/>
    </row>
    <row r="422" spans="8:42" ht="12.75">
      <c r="H422" s="59"/>
      <c r="I422" s="59"/>
      <c r="L422" s="59"/>
      <c r="X422" s="77"/>
      <c r="AA422" s="77"/>
      <c r="AP422" s="59"/>
    </row>
    <row r="423" spans="8:42" ht="12.75">
      <c r="H423" s="59"/>
      <c r="I423" s="59"/>
      <c r="L423" s="59"/>
      <c r="X423" s="77"/>
      <c r="AA423" s="77"/>
      <c r="AP423" s="59"/>
    </row>
    <row r="424" spans="8:42" ht="12.75">
      <c r="H424" s="59"/>
      <c r="I424" s="59"/>
      <c r="L424" s="59"/>
      <c r="X424" s="77"/>
      <c r="AA424" s="77"/>
      <c r="AP424" s="59"/>
    </row>
    <row r="425" spans="8:42" ht="12.75">
      <c r="H425" s="59"/>
      <c r="I425" s="59"/>
      <c r="L425" s="59"/>
      <c r="X425" s="77"/>
      <c r="AA425" s="77"/>
      <c r="AP425" s="59"/>
    </row>
    <row r="426" spans="8:42" ht="12.75">
      <c r="H426" s="59"/>
      <c r="I426" s="59"/>
      <c r="L426" s="59"/>
      <c r="X426" s="77"/>
      <c r="AA426" s="77"/>
      <c r="AP426" s="59"/>
    </row>
    <row r="427" spans="8:42" ht="12.75">
      <c r="H427" s="59"/>
      <c r="I427" s="59"/>
      <c r="L427" s="59"/>
      <c r="X427" s="77"/>
      <c r="AA427" s="77"/>
      <c r="AP427" s="59"/>
    </row>
    <row r="428" spans="8:42" ht="12.75">
      <c r="H428" s="59"/>
      <c r="I428" s="59"/>
      <c r="L428" s="59"/>
      <c r="X428" s="77"/>
      <c r="AA428" s="77"/>
      <c r="AP428" s="59"/>
    </row>
    <row r="429" spans="8:42" ht="12.75">
      <c r="H429" s="59"/>
      <c r="I429" s="59"/>
      <c r="L429" s="59"/>
      <c r="X429" s="77"/>
      <c r="AA429" s="77"/>
      <c r="AP429" s="59"/>
    </row>
    <row r="430" spans="8:42" ht="12.75">
      <c r="H430" s="59"/>
      <c r="I430" s="59"/>
      <c r="L430" s="59"/>
      <c r="X430" s="77"/>
      <c r="AA430" s="77"/>
      <c r="AP430" s="59"/>
    </row>
    <row r="431" spans="8:42" ht="12.75">
      <c r="H431" s="59"/>
      <c r="I431" s="59"/>
      <c r="L431" s="59"/>
      <c r="X431" s="77"/>
      <c r="AA431" s="77"/>
      <c r="AP431" s="59"/>
    </row>
    <row r="432" spans="8:42" ht="12.75">
      <c r="H432" s="59"/>
      <c r="I432" s="59"/>
      <c r="L432" s="59"/>
      <c r="X432" s="77"/>
      <c r="AA432" s="77"/>
      <c r="AP432" s="59"/>
    </row>
    <row r="433" spans="8:42" ht="12.75">
      <c r="H433" s="59"/>
      <c r="I433" s="59"/>
      <c r="L433" s="59"/>
      <c r="X433" s="77"/>
      <c r="AA433" s="77"/>
      <c r="AP433" s="59"/>
    </row>
    <row r="434" spans="8:42" ht="12.75">
      <c r="H434" s="59"/>
      <c r="I434" s="59"/>
      <c r="L434" s="59"/>
      <c r="X434" s="77"/>
      <c r="AA434" s="77"/>
      <c r="AP434" s="59"/>
    </row>
    <row r="435" spans="8:42" ht="12.75">
      <c r="H435" s="59"/>
      <c r="I435" s="59"/>
      <c r="L435" s="59"/>
      <c r="X435" s="77"/>
      <c r="AA435" s="77"/>
      <c r="AP435" s="59"/>
    </row>
    <row r="436" spans="8:42" ht="12.75">
      <c r="H436" s="59"/>
      <c r="I436" s="59"/>
      <c r="L436" s="59"/>
      <c r="X436" s="77"/>
      <c r="AA436" s="77"/>
      <c r="AP436" s="59"/>
    </row>
    <row r="437" spans="8:42" ht="12.75">
      <c r="H437" s="59"/>
      <c r="I437" s="59"/>
      <c r="L437" s="59"/>
      <c r="X437" s="77"/>
      <c r="AA437" s="77"/>
      <c r="AP437" s="59"/>
    </row>
    <row r="438" spans="8:42" ht="12.75">
      <c r="H438" s="59"/>
      <c r="I438" s="59"/>
      <c r="L438" s="59"/>
      <c r="X438" s="77"/>
      <c r="AA438" s="77"/>
      <c r="AP438" s="59"/>
    </row>
    <row r="439" spans="8:42" ht="12.75">
      <c r="H439" s="59"/>
      <c r="I439" s="59"/>
      <c r="L439" s="59"/>
      <c r="X439" s="77"/>
      <c r="AA439" s="77"/>
      <c r="AP439" s="59"/>
    </row>
    <row r="440" spans="8:42" ht="12.75">
      <c r="H440" s="59"/>
      <c r="I440" s="59"/>
      <c r="L440" s="59"/>
      <c r="X440" s="77"/>
      <c r="AA440" s="77"/>
      <c r="AP440" s="59"/>
    </row>
    <row r="441" spans="8:42" ht="12.75">
      <c r="H441" s="59"/>
      <c r="I441" s="59"/>
      <c r="L441" s="59"/>
      <c r="X441" s="77"/>
      <c r="AA441" s="77"/>
      <c r="AP441" s="59"/>
    </row>
    <row r="442" spans="8:42" ht="12.75">
      <c r="H442" s="59"/>
      <c r="I442" s="59"/>
      <c r="L442" s="59"/>
      <c r="X442" s="77"/>
      <c r="AA442" s="77"/>
      <c r="AP442" s="59"/>
    </row>
    <row r="443" spans="8:42" ht="12.75">
      <c r="H443" s="59"/>
      <c r="I443" s="59"/>
      <c r="L443" s="59"/>
      <c r="X443" s="77"/>
      <c r="AA443" s="77"/>
      <c r="AP443" s="59"/>
    </row>
    <row r="444" spans="8:42" ht="12.75">
      <c r="H444" s="59"/>
      <c r="I444" s="59"/>
      <c r="L444" s="59"/>
      <c r="X444" s="77"/>
      <c r="AA444" s="77"/>
      <c r="AP444" s="59"/>
    </row>
    <row r="445" spans="8:42" ht="12.75">
      <c r="H445" s="59"/>
      <c r="I445" s="59"/>
      <c r="L445" s="59"/>
      <c r="X445" s="77"/>
      <c r="AA445" s="77"/>
      <c r="AP445" s="59"/>
    </row>
    <row r="446" spans="8:42" ht="12.75">
      <c r="H446" s="59"/>
      <c r="I446" s="59"/>
      <c r="L446" s="59"/>
      <c r="X446" s="77"/>
      <c r="AA446" s="77"/>
      <c r="AP446" s="59"/>
    </row>
    <row r="447" spans="8:42" ht="12.75">
      <c r="H447" s="59"/>
      <c r="I447" s="59"/>
      <c r="L447" s="59"/>
      <c r="X447" s="77"/>
      <c r="AA447" s="77"/>
      <c r="AP447" s="59"/>
    </row>
    <row r="448" spans="8:42" ht="12.75">
      <c r="H448" s="59"/>
      <c r="I448" s="59"/>
      <c r="L448" s="59"/>
      <c r="X448" s="77"/>
      <c r="AA448" s="77"/>
      <c r="AP448" s="59"/>
    </row>
    <row r="449" spans="8:42" ht="12.75">
      <c r="H449" s="59"/>
      <c r="I449" s="59"/>
      <c r="L449" s="59"/>
      <c r="X449" s="77"/>
      <c r="AA449" s="77"/>
      <c r="AP449" s="59"/>
    </row>
    <row r="450" spans="8:42" ht="12.75">
      <c r="H450" s="59"/>
      <c r="I450" s="59"/>
      <c r="L450" s="59"/>
      <c r="X450" s="77"/>
      <c r="AA450" s="77"/>
      <c r="AP450" s="59"/>
    </row>
    <row r="451" spans="8:42" ht="12.75">
      <c r="H451" s="59"/>
      <c r="I451" s="59"/>
      <c r="L451" s="59"/>
      <c r="X451" s="77"/>
      <c r="AA451" s="77"/>
      <c r="AP451" s="59"/>
    </row>
    <row r="452" spans="8:42" ht="12.75">
      <c r="H452" s="59"/>
      <c r="I452" s="59"/>
      <c r="L452" s="59"/>
      <c r="X452" s="77"/>
      <c r="AA452" s="77"/>
      <c r="AP452" s="59"/>
    </row>
    <row r="453" spans="8:42" ht="12.75">
      <c r="H453" s="59"/>
      <c r="I453" s="59"/>
      <c r="L453" s="59"/>
      <c r="X453" s="77"/>
      <c r="AA453" s="77"/>
      <c r="AP453" s="59"/>
    </row>
    <row r="454" spans="8:42" ht="12.75">
      <c r="H454" s="59"/>
      <c r="I454" s="59"/>
      <c r="L454" s="59"/>
      <c r="X454" s="77"/>
      <c r="AA454" s="77"/>
      <c r="AP454" s="59"/>
    </row>
    <row r="455" spans="8:42" ht="12.75">
      <c r="H455" s="59"/>
      <c r="I455" s="59"/>
      <c r="L455" s="59"/>
      <c r="X455" s="77"/>
      <c r="AA455" s="77"/>
      <c r="AP455" s="59"/>
    </row>
    <row r="456" spans="8:42" ht="12.75">
      <c r="H456" s="59"/>
      <c r="I456" s="59"/>
      <c r="L456" s="59"/>
      <c r="X456" s="77"/>
      <c r="AA456" s="77"/>
      <c r="AP456" s="59"/>
    </row>
    <row r="457" spans="8:42" ht="12.75">
      <c r="H457" s="59"/>
      <c r="I457" s="59"/>
      <c r="L457" s="59"/>
      <c r="X457" s="77"/>
      <c r="AA457" s="77"/>
      <c r="AP457" s="59"/>
    </row>
    <row r="458" spans="8:42" ht="12.75">
      <c r="H458" s="59"/>
      <c r="I458" s="59"/>
      <c r="L458" s="59"/>
      <c r="X458" s="77"/>
      <c r="AA458" s="77"/>
      <c r="AP458" s="59"/>
    </row>
    <row r="459" spans="8:42" ht="12.75">
      <c r="H459" s="59"/>
      <c r="I459" s="59"/>
      <c r="L459" s="59"/>
      <c r="X459" s="77"/>
      <c r="AA459" s="77"/>
      <c r="AP459" s="59"/>
    </row>
    <row r="460" spans="8:42" ht="12.75">
      <c r="H460" s="59"/>
      <c r="I460" s="59"/>
      <c r="L460" s="59"/>
      <c r="X460" s="77"/>
      <c r="AA460" s="77"/>
      <c r="AP460" s="59"/>
    </row>
    <row r="461" spans="8:42" ht="12.75">
      <c r="H461" s="59"/>
      <c r="I461" s="59"/>
      <c r="L461" s="59"/>
      <c r="X461" s="77"/>
      <c r="AA461" s="77"/>
      <c r="AP461" s="59"/>
    </row>
    <row r="462" spans="8:42" ht="12.75">
      <c r="H462" s="59"/>
      <c r="I462" s="59"/>
      <c r="L462" s="59"/>
      <c r="X462" s="77"/>
      <c r="AA462" s="77"/>
      <c r="AP462" s="59"/>
    </row>
    <row r="463" spans="8:42" ht="12.75">
      <c r="H463" s="59"/>
      <c r="I463" s="59"/>
      <c r="L463" s="59"/>
      <c r="X463" s="77"/>
      <c r="AA463" s="77"/>
      <c r="AP463" s="59"/>
    </row>
    <row r="464" spans="8:42" ht="12.75">
      <c r="H464" s="59"/>
      <c r="I464" s="59"/>
      <c r="L464" s="59"/>
      <c r="X464" s="77"/>
      <c r="AA464" s="77"/>
      <c r="AP464" s="59"/>
    </row>
    <row r="465" spans="8:42" ht="12.75">
      <c r="H465" s="59"/>
      <c r="I465" s="59"/>
      <c r="L465" s="59"/>
      <c r="X465" s="77"/>
      <c r="AA465" s="77"/>
      <c r="AP465" s="59"/>
    </row>
    <row r="466" spans="8:42" ht="12.75">
      <c r="H466" s="59"/>
      <c r="I466" s="59"/>
      <c r="L466" s="59"/>
      <c r="X466" s="77"/>
      <c r="AA466" s="77"/>
      <c r="AP466" s="59"/>
    </row>
    <row r="467" spans="8:42" ht="12.75">
      <c r="H467" s="59"/>
      <c r="I467" s="59"/>
      <c r="L467" s="59"/>
      <c r="X467" s="77"/>
      <c r="AA467" s="77"/>
      <c r="AP467" s="59"/>
    </row>
    <row r="468" spans="8:42" ht="12.75">
      <c r="H468" s="59"/>
      <c r="I468" s="59"/>
      <c r="L468" s="59"/>
      <c r="X468" s="77"/>
      <c r="AA468" s="77"/>
      <c r="AP468" s="59"/>
    </row>
    <row r="469" spans="8:42" ht="12.75">
      <c r="H469" s="59"/>
      <c r="I469" s="59"/>
      <c r="L469" s="59"/>
      <c r="X469" s="77"/>
      <c r="AA469" s="77"/>
      <c r="AP469" s="59"/>
    </row>
    <row r="470" spans="8:42" ht="12.75">
      <c r="H470" s="59"/>
      <c r="I470" s="59"/>
      <c r="L470" s="59"/>
      <c r="X470" s="77"/>
      <c r="AA470" s="77"/>
      <c r="AP470" s="59"/>
    </row>
    <row r="471" spans="8:42" ht="12.75">
      <c r="H471" s="59"/>
      <c r="I471" s="59"/>
      <c r="L471" s="59"/>
      <c r="X471" s="77"/>
      <c r="AA471" s="77"/>
      <c r="AP471" s="59"/>
    </row>
    <row r="472" spans="8:42" ht="12.75">
      <c r="H472" s="59"/>
      <c r="I472" s="59"/>
      <c r="L472" s="59"/>
      <c r="X472" s="77"/>
      <c r="AA472" s="77"/>
      <c r="AP472" s="59"/>
    </row>
    <row r="473" spans="8:42" ht="12.75">
      <c r="H473" s="59"/>
      <c r="I473" s="59"/>
      <c r="L473" s="59"/>
      <c r="X473" s="77"/>
      <c r="AA473" s="77"/>
      <c r="AP473" s="59"/>
    </row>
    <row r="474" spans="8:42" ht="12.75">
      <c r="H474" s="59"/>
      <c r="I474" s="59"/>
      <c r="L474" s="59"/>
      <c r="X474" s="77"/>
      <c r="AA474" s="77"/>
      <c r="AP474" s="59"/>
    </row>
    <row r="475" spans="8:42" ht="12.75">
      <c r="H475" s="59"/>
      <c r="I475" s="59"/>
      <c r="L475" s="59"/>
      <c r="X475" s="77"/>
      <c r="AA475" s="77"/>
      <c r="AP475" s="59"/>
    </row>
    <row r="476" spans="8:42" ht="12.75">
      <c r="H476" s="59"/>
      <c r="I476" s="59"/>
      <c r="L476" s="59"/>
      <c r="X476" s="77"/>
      <c r="AA476" s="77"/>
      <c r="AP476" s="59"/>
    </row>
    <row r="477" spans="8:42" ht="12.75">
      <c r="H477" s="59"/>
      <c r="I477" s="59"/>
      <c r="L477" s="59"/>
      <c r="X477" s="77"/>
      <c r="AA477" s="77"/>
      <c r="AP477" s="59"/>
    </row>
    <row r="478" spans="8:42" ht="12.75">
      <c r="H478" s="59"/>
      <c r="I478" s="59"/>
      <c r="L478" s="59"/>
      <c r="X478" s="77"/>
      <c r="AA478" s="77"/>
      <c r="AP478" s="59"/>
    </row>
    <row r="479" spans="8:42" ht="12.75">
      <c r="H479" s="59"/>
      <c r="I479" s="59"/>
      <c r="L479" s="59"/>
      <c r="X479" s="77"/>
      <c r="AA479" s="77"/>
      <c r="AP479" s="59"/>
    </row>
    <row r="480" spans="8:42" ht="12.75">
      <c r="H480" s="59"/>
      <c r="I480" s="59"/>
      <c r="L480" s="59"/>
      <c r="X480" s="77"/>
      <c r="AA480" s="77"/>
      <c r="AP480" s="59"/>
    </row>
    <row r="481" spans="8:42" ht="12.75">
      <c r="H481" s="59"/>
      <c r="I481" s="59"/>
      <c r="L481" s="59"/>
      <c r="X481" s="77"/>
      <c r="AA481" s="77"/>
      <c r="AP481" s="59"/>
    </row>
    <row r="482" spans="8:42" ht="12.75">
      <c r="H482" s="59"/>
      <c r="I482" s="59"/>
      <c r="L482" s="59"/>
      <c r="X482" s="77"/>
      <c r="AA482" s="77"/>
      <c r="AP482" s="59"/>
    </row>
    <row r="483" spans="8:42" ht="12.75">
      <c r="H483" s="59"/>
      <c r="I483" s="59"/>
      <c r="L483" s="59"/>
      <c r="X483" s="77"/>
      <c r="AA483" s="77"/>
      <c r="AP483" s="59"/>
    </row>
    <row r="484" spans="8:42" ht="12.75">
      <c r="H484" s="59"/>
      <c r="I484" s="59"/>
      <c r="L484" s="59"/>
      <c r="X484" s="77"/>
      <c r="AA484" s="77"/>
      <c r="AP484" s="59"/>
    </row>
    <row r="485" spans="8:42" ht="12.75">
      <c r="H485" s="59"/>
      <c r="I485" s="59"/>
      <c r="L485" s="59"/>
      <c r="X485" s="77"/>
      <c r="AA485" s="77"/>
      <c r="AP485" s="59"/>
    </row>
    <row r="486" spans="8:42" ht="12.75">
      <c r="H486" s="59"/>
      <c r="I486" s="59"/>
      <c r="L486" s="59"/>
      <c r="X486" s="77"/>
      <c r="AA486" s="77"/>
      <c r="AP486" s="59"/>
    </row>
    <row r="487" spans="8:42" ht="12.75">
      <c r="H487" s="59"/>
      <c r="I487" s="59"/>
      <c r="L487" s="59"/>
      <c r="X487" s="77"/>
      <c r="AA487" s="77"/>
      <c r="AP487" s="59"/>
    </row>
    <row r="488" spans="8:42" ht="12.75">
      <c r="H488" s="59"/>
      <c r="I488" s="59"/>
      <c r="L488" s="59"/>
      <c r="X488" s="77"/>
      <c r="AA488" s="77"/>
      <c r="AP488" s="59"/>
    </row>
    <row r="489" spans="8:42" ht="12.75">
      <c r="H489" s="59"/>
      <c r="I489" s="59"/>
      <c r="L489" s="59"/>
      <c r="X489" s="77"/>
      <c r="AA489" s="77"/>
      <c r="AP489" s="59"/>
    </row>
    <row r="490" spans="8:42" ht="12.75">
      <c r="H490" s="59"/>
      <c r="I490" s="59"/>
      <c r="L490" s="59"/>
      <c r="X490" s="77"/>
      <c r="AA490" s="77"/>
      <c r="AP490" s="59"/>
    </row>
    <row r="491" spans="8:42" ht="12.75">
      <c r="H491" s="59"/>
      <c r="I491" s="59"/>
      <c r="L491" s="59"/>
      <c r="X491" s="77"/>
      <c r="AA491" s="77"/>
      <c r="AP491" s="59"/>
    </row>
    <row r="492" spans="8:42" ht="12.75">
      <c r="H492" s="59"/>
      <c r="I492" s="59"/>
      <c r="L492" s="59"/>
      <c r="X492" s="77"/>
      <c r="AA492" s="77"/>
      <c r="AP492" s="59"/>
    </row>
    <row r="493" spans="8:42" ht="12.75">
      <c r="H493" s="59"/>
      <c r="I493" s="59"/>
      <c r="L493" s="59"/>
      <c r="X493" s="77"/>
      <c r="AA493" s="77"/>
      <c r="AP493" s="59"/>
    </row>
    <row r="494" spans="8:42" ht="12.75">
      <c r="H494" s="59"/>
      <c r="I494" s="59"/>
      <c r="L494" s="59"/>
      <c r="X494" s="77"/>
      <c r="AA494" s="77"/>
      <c r="AP494" s="59"/>
    </row>
    <row r="495" spans="8:42" ht="12.75">
      <c r="H495" s="59"/>
      <c r="I495" s="59"/>
      <c r="L495" s="59"/>
      <c r="X495" s="77"/>
      <c r="AA495" s="77"/>
      <c r="AP495" s="59"/>
    </row>
    <row r="496" spans="8:42" ht="12.75">
      <c r="H496" s="59"/>
      <c r="I496" s="59"/>
      <c r="L496" s="59"/>
      <c r="X496" s="77"/>
      <c r="AA496" s="77"/>
      <c r="AP496" s="59"/>
    </row>
    <row r="497" spans="8:42" ht="12.75">
      <c r="H497" s="59"/>
      <c r="I497" s="59"/>
      <c r="L497" s="59"/>
      <c r="X497" s="77"/>
      <c r="AA497" s="77"/>
      <c r="AP497" s="59"/>
    </row>
    <row r="498" spans="8:42" ht="12.75">
      <c r="H498" s="59"/>
      <c r="I498" s="59"/>
      <c r="L498" s="59"/>
      <c r="X498" s="77"/>
      <c r="AA498" s="77"/>
      <c r="AP498" s="59"/>
    </row>
    <row r="499" spans="8:42" ht="12.75">
      <c r="H499" s="59"/>
      <c r="I499" s="59"/>
      <c r="L499" s="59"/>
      <c r="X499" s="77"/>
      <c r="AA499" s="77"/>
      <c r="AP499" s="59"/>
    </row>
    <row r="500" spans="8:42" ht="12.75">
      <c r="H500" s="59"/>
      <c r="I500" s="59"/>
      <c r="L500" s="59"/>
      <c r="X500" s="77"/>
      <c r="AA500" s="77"/>
      <c r="AP500" s="59"/>
    </row>
    <row r="501" spans="8:42" ht="12.75">
      <c r="H501" s="59"/>
      <c r="I501" s="59"/>
      <c r="L501" s="59"/>
      <c r="X501" s="77"/>
      <c r="AA501" s="77"/>
      <c r="AP501" s="59"/>
    </row>
    <row r="502" spans="8:42" ht="12.75">
      <c r="H502" s="59"/>
      <c r="I502" s="59"/>
      <c r="L502" s="59"/>
      <c r="X502" s="77"/>
      <c r="AA502" s="77"/>
      <c r="AP502" s="59"/>
    </row>
    <row r="503" spans="8:42" ht="12.75">
      <c r="H503" s="59"/>
      <c r="I503" s="59"/>
      <c r="L503" s="59"/>
      <c r="X503" s="77"/>
      <c r="AA503" s="77"/>
      <c r="AP503" s="59"/>
    </row>
    <row r="504" spans="8:42" ht="12.75">
      <c r="H504" s="59"/>
      <c r="I504" s="59"/>
      <c r="L504" s="59"/>
      <c r="X504" s="77"/>
      <c r="AA504" s="77"/>
      <c r="AP504" s="59"/>
    </row>
    <row r="505" spans="8:42" ht="12.75">
      <c r="H505" s="59"/>
      <c r="I505" s="59"/>
      <c r="L505" s="59"/>
      <c r="X505" s="77"/>
      <c r="AA505" s="77"/>
      <c r="AP505" s="59"/>
    </row>
    <row r="506" spans="8:42" ht="12.75">
      <c r="H506" s="59"/>
      <c r="I506" s="59"/>
      <c r="L506" s="59"/>
      <c r="X506" s="77"/>
      <c r="AA506" s="77"/>
      <c r="AP506" s="59"/>
    </row>
    <row r="507" spans="8:42" ht="12.75">
      <c r="H507" s="59"/>
      <c r="I507" s="59"/>
      <c r="L507" s="59"/>
      <c r="X507" s="77"/>
      <c r="AA507" s="77"/>
      <c r="AP507" s="59"/>
    </row>
    <row r="508" spans="8:42" ht="12.75">
      <c r="H508" s="59"/>
      <c r="I508" s="59"/>
      <c r="L508" s="59"/>
      <c r="X508" s="77"/>
      <c r="AA508" s="77"/>
      <c r="AP508" s="59"/>
    </row>
    <row r="509" spans="8:42" ht="12.75">
      <c r="H509" s="59"/>
      <c r="I509" s="59"/>
      <c r="L509" s="59"/>
      <c r="X509" s="77"/>
      <c r="AA509" s="77"/>
      <c r="AP509" s="59"/>
    </row>
    <row r="510" spans="8:42" ht="12.75">
      <c r="H510" s="59"/>
      <c r="I510" s="59"/>
      <c r="L510" s="59"/>
      <c r="X510" s="77"/>
      <c r="AA510" s="77"/>
      <c r="AP510" s="59"/>
    </row>
    <row r="511" spans="8:42" ht="12.75">
      <c r="H511" s="59"/>
      <c r="I511" s="59"/>
      <c r="L511" s="59"/>
      <c r="X511" s="77"/>
      <c r="AA511" s="77"/>
      <c r="AP511" s="59"/>
    </row>
    <row r="512" spans="8:42" ht="12.75">
      <c r="H512" s="59"/>
      <c r="I512" s="59"/>
      <c r="L512" s="59"/>
      <c r="X512" s="77"/>
      <c r="AA512" s="77"/>
      <c r="AP512" s="59"/>
    </row>
    <row r="513" spans="8:42" ht="12.75">
      <c r="H513" s="59"/>
      <c r="I513" s="59"/>
      <c r="L513" s="59"/>
      <c r="X513" s="77"/>
      <c r="AA513" s="77"/>
      <c r="AP513" s="59"/>
    </row>
    <row r="514" spans="8:42" ht="12.75">
      <c r="H514" s="59"/>
      <c r="I514" s="59"/>
      <c r="L514" s="59"/>
      <c r="X514" s="77"/>
      <c r="AA514" s="77"/>
      <c r="AP514" s="59"/>
    </row>
    <row r="515" spans="8:42" ht="12.75">
      <c r="H515" s="59"/>
      <c r="I515" s="59"/>
      <c r="L515" s="59"/>
      <c r="X515" s="77"/>
      <c r="AA515" s="77"/>
      <c r="AP515" s="59"/>
    </row>
    <row r="516" spans="8:42" ht="12.75">
      <c r="H516" s="59"/>
      <c r="I516" s="59"/>
      <c r="L516" s="59"/>
      <c r="X516" s="77"/>
      <c r="AA516" s="77"/>
      <c r="AP516" s="59"/>
    </row>
    <row r="517" spans="8:42" ht="12.75">
      <c r="H517" s="59"/>
      <c r="I517" s="59"/>
      <c r="L517" s="59"/>
      <c r="X517" s="77"/>
      <c r="AA517" s="77"/>
      <c r="AP517" s="59"/>
    </row>
    <row r="518" spans="8:42" ht="12.75">
      <c r="H518" s="59"/>
      <c r="I518" s="59"/>
      <c r="L518" s="59"/>
      <c r="X518" s="77"/>
      <c r="AA518" s="77"/>
      <c r="AP518" s="59"/>
    </row>
    <row r="519" spans="8:42" ht="12.75">
      <c r="H519" s="59"/>
      <c r="I519" s="59"/>
      <c r="L519" s="59"/>
      <c r="X519" s="77"/>
      <c r="AA519" s="77"/>
      <c r="AP519" s="59"/>
    </row>
    <row r="520" spans="8:42" ht="12.75">
      <c r="H520" s="59"/>
      <c r="I520" s="59"/>
      <c r="L520" s="59"/>
      <c r="X520" s="77"/>
      <c r="AA520" s="77"/>
      <c r="AP520" s="59"/>
    </row>
    <row r="521" spans="8:42" ht="12.75">
      <c r="H521" s="59"/>
      <c r="I521" s="59"/>
      <c r="L521" s="59"/>
      <c r="X521" s="77"/>
      <c r="AA521" s="77"/>
      <c r="AP521" s="59"/>
    </row>
    <row r="522" spans="8:42" ht="12.75">
      <c r="H522" s="59"/>
      <c r="I522" s="59"/>
      <c r="L522" s="59"/>
      <c r="X522" s="77"/>
      <c r="AA522" s="77"/>
      <c r="AP522" s="59"/>
    </row>
    <row r="523" spans="8:42" ht="12.75">
      <c r="H523" s="59"/>
      <c r="I523" s="59"/>
      <c r="L523" s="59"/>
      <c r="X523" s="77"/>
      <c r="AA523" s="77"/>
      <c r="AP523" s="59"/>
    </row>
    <row r="524" spans="8:42" ht="12.75">
      <c r="H524" s="59"/>
      <c r="I524" s="59"/>
      <c r="L524" s="59"/>
      <c r="X524" s="77"/>
      <c r="AA524" s="77"/>
      <c r="AP524" s="59"/>
    </row>
    <row r="525" spans="8:42" ht="12.75">
      <c r="H525" s="59"/>
      <c r="I525" s="59"/>
      <c r="L525" s="59"/>
      <c r="X525" s="77"/>
      <c r="AA525" s="77"/>
      <c r="AP525" s="59"/>
    </row>
    <row r="526" spans="8:42" ht="12.75">
      <c r="H526" s="59"/>
      <c r="I526" s="59"/>
      <c r="L526" s="59"/>
      <c r="X526" s="77"/>
      <c r="AA526" s="77"/>
      <c r="AP526" s="59"/>
    </row>
    <row r="527" spans="8:42" ht="12.75">
      <c r="H527" s="59"/>
      <c r="I527" s="59"/>
      <c r="L527" s="59"/>
      <c r="X527" s="77"/>
      <c r="AA527" s="77"/>
      <c r="AP527" s="59"/>
    </row>
    <row r="528" spans="8:42" ht="12.75">
      <c r="H528" s="59"/>
      <c r="I528" s="59"/>
      <c r="L528" s="59"/>
      <c r="X528" s="77"/>
      <c r="AA528" s="77"/>
      <c r="AP528" s="59"/>
    </row>
    <row r="529" spans="8:42" ht="12.75">
      <c r="H529" s="59"/>
      <c r="I529" s="59"/>
      <c r="L529" s="59"/>
      <c r="X529" s="77"/>
      <c r="AA529" s="77"/>
      <c r="AP529" s="59"/>
    </row>
    <row r="530" spans="8:42" ht="12.75">
      <c r="H530" s="59"/>
      <c r="I530" s="59"/>
      <c r="L530" s="59"/>
      <c r="X530" s="77"/>
      <c r="AA530" s="77"/>
      <c r="AP530" s="59"/>
    </row>
    <row r="531" spans="8:42" ht="12.75">
      <c r="H531" s="59"/>
      <c r="I531" s="59"/>
      <c r="L531" s="59"/>
      <c r="X531" s="77"/>
      <c r="AA531" s="77"/>
      <c r="AP531" s="59"/>
    </row>
    <row r="532" spans="8:42" ht="12.75">
      <c r="H532" s="59"/>
      <c r="I532" s="59"/>
      <c r="L532" s="59"/>
      <c r="X532" s="77"/>
      <c r="AA532" s="77"/>
      <c r="AP532" s="59"/>
    </row>
    <row r="533" spans="8:42" ht="12.75">
      <c r="H533" s="59"/>
      <c r="I533" s="59"/>
      <c r="L533" s="59"/>
      <c r="X533" s="77"/>
      <c r="AA533" s="77"/>
      <c r="AP533" s="59"/>
    </row>
    <row r="534" spans="8:42" ht="12.75">
      <c r="H534" s="59"/>
      <c r="I534" s="59"/>
      <c r="L534" s="59"/>
      <c r="X534" s="77"/>
      <c r="AA534" s="77"/>
      <c r="AP534" s="59"/>
    </row>
    <row r="535" spans="8:42" ht="12.75">
      <c r="H535" s="59"/>
      <c r="I535" s="59"/>
      <c r="L535" s="59"/>
      <c r="X535" s="77"/>
      <c r="AA535" s="77"/>
      <c r="AP535" s="59"/>
    </row>
    <row r="536" spans="8:42" ht="12.75">
      <c r="H536" s="59"/>
      <c r="I536" s="59"/>
      <c r="L536" s="59"/>
      <c r="X536" s="77"/>
      <c r="AA536" s="77"/>
      <c r="AP536" s="59"/>
    </row>
    <row r="537" spans="8:42" ht="12.75">
      <c r="H537" s="59"/>
      <c r="I537" s="59"/>
      <c r="L537" s="59"/>
      <c r="X537" s="77"/>
      <c r="AA537" s="77"/>
      <c r="AP537" s="59"/>
    </row>
    <row r="538" spans="8:42" ht="12.75">
      <c r="H538" s="59"/>
      <c r="I538" s="59"/>
      <c r="L538" s="59"/>
      <c r="X538" s="77"/>
      <c r="AA538" s="77"/>
      <c r="AP538" s="59"/>
    </row>
    <row r="539" spans="8:42" ht="12.75">
      <c r="H539" s="59"/>
      <c r="I539" s="59"/>
      <c r="L539" s="59"/>
      <c r="X539" s="77"/>
      <c r="AA539" s="77"/>
      <c r="AP539" s="59"/>
    </row>
    <row r="540" spans="8:42" ht="12.75">
      <c r="H540" s="59"/>
      <c r="I540" s="59"/>
      <c r="L540" s="59"/>
      <c r="X540" s="77"/>
      <c r="AA540" s="77"/>
      <c r="AP540" s="59"/>
    </row>
    <row r="541" spans="8:42" ht="12.75">
      <c r="H541" s="59"/>
      <c r="I541" s="59"/>
      <c r="L541" s="59"/>
      <c r="X541" s="77"/>
      <c r="AA541" s="77"/>
      <c r="AP541" s="59"/>
    </row>
    <row r="542" spans="8:42" ht="12.75">
      <c r="H542" s="59"/>
      <c r="I542" s="59"/>
      <c r="L542" s="59"/>
      <c r="X542" s="77"/>
      <c r="AA542" s="77"/>
      <c r="AP542" s="59"/>
    </row>
    <row r="543" spans="8:42" ht="12.75">
      <c r="H543" s="59"/>
      <c r="I543" s="59"/>
      <c r="L543" s="59"/>
      <c r="X543" s="77"/>
      <c r="AA543" s="77"/>
      <c r="AP543" s="59"/>
    </row>
    <row r="544" spans="8:42" ht="12.75">
      <c r="H544" s="59"/>
      <c r="I544" s="59"/>
      <c r="L544" s="59"/>
      <c r="X544" s="77"/>
      <c r="AA544" s="77"/>
      <c r="AP544" s="59"/>
    </row>
    <row r="545" spans="8:42" ht="12.75">
      <c r="H545" s="59"/>
      <c r="I545" s="59"/>
      <c r="L545" s="59"/>
      <c r="X545" s="77"/>
      <c r="AA545" s="77"/>
      <c r="AP545" s="59"/>
    </row>
    <row r="546" spans="8:42" ht="12.75">
      <c r="H546" s="59"/>
      <c r="I546" s="59"/>
      <c r="L546" s="59"/>
      <c r="X546" s="77"/>
      <c r="AA546" s="77"/>
      <c r="AP546" s="59"/>
    </row>
    <row r="547" spans="8:42" ht="12.75">
      <c r="H547" s="59"/>
      <c r="I547" s="59"/>
      <c r="L547" s="59"/>
      <c r="X547" s="77"/>
      <c r="AA547" s="77"/>
      <c r="AP547" s="59"/>
    </row>
    <row r="548" spans="8:42" ht="12.75">
      <c r="H548" s="59"/>
      <c r="I548" s="59"/>
      <c r="L548" s="59"/>
      <c r="X548" s="77"/>
      <c r="AA548" s="77"/>
      <c r="AP548" s="59"/>
    </row>
    <row r="549" spans="8:42" ht="12.75">
      <c r="H549" s="59"/>
      <c r="I549" s="59"/>
      <c r="L549" s="59"/>
      <c r="X549" s="77"/>
      <c r="AA549" s="77"/>
      <c r="AP549" s="59"/>
    </row>
    <row r="550" spans="8:42" ht="12.75">
      <c r="H550" s="59"/>
      <c r="I550" s="59"/>
      <c r="L550" s="59"/>
      <c r="X550" s="77"/>
      <c r="AA550" s="77"/>
      <c r="AP550" s="59"/>
    </row>
    <row r="551" spans="8:42" ht="12.75">
      <c r="H551" s="59"/>
      <c r="I551" s="59"/>
      <c r="L551" s="59"/>
      <c r="X551" s="77"/>
      <c r="AA551" s="77"/>
      <c r="AP551" s="59"/>
    </row>
    <row r="552" spans="8:42" ht="12.75">
      <c r="H552" s="59"/>
      <c r="I552" s="59"/>
      <c r="L552" s="59"/>
      <c r="X552" s="77"/>
      <c r="AA552" s="77"/>
      <c r="AP552" s="59"/>
    </row>
    <row r="553" spans="8:42" ht="12.75">
      <c r="H553" s="59"/>
      <c r="I553" s="59"/>
      <c r="L553" s="59"/>
      <c r="X553" s="77"/>
      <c r="AA553" s="77"/>
      <c r="AP553" s="59"/>
    </row>
    <row r="554" spans="8:42" ht="12.75">
      <c r="H554" s="59"/>
      <c r="I554" s="59"/>
      <c r="L554" s="59"/>
      <c r="X554" s="77"/>
      <c r="AA554" s="77"/>
      <c r="AP554" s="59"/>
    </row>
    <row r="555" spans="8:42" ht="12.75">
      <c r="H555" s="59"/>
      <c r="I555" s="59"/>
      <c r="L555" s="59"/>
      <c r="X555" s="77"/>
      <c r="AA555" s="77"/>
      <c r="AP555" s="59"/>
    </row>
    <row r="556" spans="8:42" ht="12.75">
      <c r="H556" s="59"/>
      <c r="I556" s="59"/>
      <c r="L556" s="59"/>
      <c r="X556" s="77"/>
      <c r="AA556" s="77"/>
      <c r="AP556" s="59"/>
    </row>
    <row r="557" spans="8:42" ht="12.75">
      <c r="H557" s="59"/>
      <c r="I557" s="59"/>
      <c r="L557" s="59"/>
      <c r="X557" s="77"/>
      <c r="AA557" s="77"/>
      <c r="AP557" s="59"/>
    </row>
    <row r="558" spans="8:42" ht="12.75">
      <c r="H558" s="59"/>
      <c r="I558" s="59"/>
      <c r="L558" s="59"/>
      <c r="X558" s="77"/>
      <c r="AA558" s="77"/>
      <c r="AP558" s="59"/>
    </row>
    <row r="559" spans="8:42" ht="12.75">
      <c r="H559" s="59"/>
      <c r="I559" s="59"/>
      <c r="L559" s="59"/>
      <c r="X559" s="77"/>
      <c r="AA559" s="77"/>
      <c r="AP559" s="59"/>
    </row>
    <row r="560" spans="8:42" ht="12.75">
      <c r="H560" s="59"/>
      <c r="I560" s="59"/>
      <c r="L560" s="59"/>
      <c r="X560" s="77"/>
      <c r="AA560" s="77"/>
      <c r="AP560" s="59"/>
    </row>
    <row r="561" spans="8:42" ht="12.75">
      <c r="H561" s="59"/>
      <c r="I561" s="59"/>
      <c r="L561" s="59"/>
      <c r="X561" s="77"/>
      <c r="AA561" s="77"/>
      <c r="AP561" s="59"/>
    </row>
    <row r="562" spans="8:42" ht="12.75">
      <c r="H562" s="59"/>
      <c r="I562" s="59"/>
      <c r="L562" s="59"/>
      <c r="X562" s="77"/>
      <c r="AA562" s="77"/>
      <c r="AP562" s="59"/>
    </row>
    <row r="563" spans="8:42" ht="12.75">
      <c r="H563" s="59"/>
      <c r="I563" s="59"/>
      <c r="L563" s="59"/>
      <c r="X563" s="77"/>
      <c r="AA563" s="77"/>
      <c r="AP563" s="59"/>
    </row>
    <row r="564" spans="8:42" ht="12.75">
      <c r="H564" s="59"/>
      <c r="I564" s="59"/>
      <c r="L564" s="59"/>
      <c r="X564" s="77"/>
      <c r="AA564" s="77"/>
      <c r="AP564" s="59"/>
    </row>
    <row r="565" spans="8:42" ht="12.75">
      <c r="H565" s="59"/>
      <c r="I565" s="59"/>
      <c r="L565" s="59"/>
      <c r="X565" s="77"/>
      <c r="AA565" s="77"/>
      <c r="AP565" s="59"/>
    </row>
    <row r="566" spans="8:42" ht="12.75">
      <c r="H566" s="59"/>
      <c r="I566" s="59"/>
      <c r="L566" s="59"/>
      <c r="X566" s="77"/>
      <c r="AA566" s="77"/>
      <c r="AP566" s="59"/>
    </row>
    <row r="567" spans="8:42" ht="12.75">
      <c r="H567" s="59"/>
      <c r="I567" s="59"/>
      <c r="L567" s="59"/>
      <c r="X567" s="77"/>
      <c r="AA567" s="77"/>
      <c r="AP567" s="59"/>
    </row>
    <row r="568" spans="8:42" ht="12.75">
      <c r="H568" s="59"/>
      <c r="I568" s="59"/>
      <c r="L568" s="59"/>
      <c r="X568" s="77"/>
      <c r="AA568" s="77"/>
      <c r="AP568" s="59"/>
    </row>
    <row r="569" spans="8:42" ht="12.75">
      <c r="H569" s="59"/>
      <c r="I569" s="59"/>
      <c r="L569" s="59"/>
      <c r="X569" s="77"/>
      <c r="AA569" s="77"/>
      <c r="AP569" s="59"/>
    </row>
    <row r="570" spans="8:42" ht="12.75">
      <c r="H570" s="59"/>
      <c r="I570" s="59"/>
      <c r="L570" s="59"/>
      <c r="X570" s="77"/>
      <c r="AA570" s="77"/>
      <c r="AP570" s="59"/>
    </row>
    <row r="571" spans="8:42" ht="12.75">
      <c r="H571" s="59"/>
      <c r="I571" s="59"/>
      <c r="L571" s="59"/>
      <c r="X571" s="77"/>
      <c r="AA571" s="77"/>
      <c r="AP571" s="59"/>
    </row>
    <row r="572" spans="8:42" ht="12.75">
      <c r="H572" s="59"/>
      <c r="I572" s="59"/>
      <c r="L572" s="59"/>
      <c r="X572" s="77"/>
      <c r="AA572" s="77"/>
      <c r="AP572" s="59"/>
    </row>
    <row r="573" spans="8:42" ht="12.75">
      <c r="H573" s="59"/>
      <c r="I573" s="59"/>
      <c r="L573" s="59"/>
      <c r="X573" s="77"/>
      <c r="AA573" s="77"/>
      <c r="AP573" s="59"/>
    </row>
    <row r="574" spans="8:42" ht="12.75">
      <c r="H574" s="59"/>
      <c r="I574" s="59"/>
      <c r="L574" s="59"/>
      <c r="X574" s="77"/>
      <c r="AA574" s="77"/>
      <c r="AP574" s="59"/>
    </row>
    <row r="575" spans="8:42" ht="12.75">
      <c r="H575" s="59"/>
      <c r="I575" s="59"/>
      <c r="L575" s="59"/>
      <c r="X575" s="77"/>
      <c r="AA575" s="77"/>
      <c r="AP575" s="59"/>
    </row>
    <row r="576" spans="8:42" ht="12.75">
      <c r="H576" s="59"/>
      <c r="I576" s="59"/>
      <c r="L576" s="59"/>
      <c r="X576" s="77"/>
      <c r="AA576" s="77"/>
      <c r="AP576" s="59"/>
    </row>
    <row r="577" spans="8:42" ht="12.75">
      <c r="H577" s="59"/>
      <c r="I577" s="59"/>
      <c r="L577" s="59"/>
      <c r="X577" s="77"/>
      <c r="AA577" s="77"/>
      <c r="AP577" s="59"/>
    </row>
    <row r="578" spans="8:42" ht="12.75">
      <c r="H578" s="59"/>
      <c r="I578" s="59"/>
      <c r="L578" s="59"/>
      <c r="X578" s="77"/>
      <c r="AA578" s="77"/>
      <c r="AP578" s="59"/>
    </row>
    <row r="579" spans="8:42" ht="12.75">
      <c r="H579" s="59"/>
      <c r="I579" s="59"/>
      <c r="L579" s="59"/>
      <c r="X579" s="77"/>
      <c r="AA579" s="77"/>
      <c r="AP579" s="59"/>
    </row>
    <row r="580" spans="8:42" ht="12.75">
      <c r="H580" s="59"/>
      <c r="I580" s="59"/>
      <c r="L580" s="59"/>
      <c r="X580" s="77"/>
      <c r="AA580" s="77"/>
      <c r="AP580" s="59"/>
    </row>
    <row r="581" spans="8:42" ht="12.75">
      <c r="H581" s="59"/>
      <c r="I581" s="59"/>
      <c r="L581" s="59"/>
      <c r="X581" s="77"/>
      <c r="AA581" s="77"/>
      <c r="AP581" s="59"/>
    </row>
    <row r="582" spans="8:42" ht="12.75">
      <c r="H582" s="59"/>
      <c r="I582" s="59"/>
      <c r="L582" s="59"/>
      <c r="X582" s="77"/>
      <c r="AA582" s="77"/>
      <c r="AP582" s="59"/>
    </row>
    <row r="583" spans="8:42" ht="12.75">
      <c r="H583" s="59"/>
      <c r="I583" s="59"/>
      <c r="L583" s="59"/>
      <c r="X583" s="77"/>
      <c r="AA583" s="77"/>
      <c r="AP583" s="59"/>
    </row>
    <row r="584" spans="8:42" ht="12.75">
      <c r="H584" s="59"/>
      <c r="I584" s="59"/>
      <c r="L584" s="59"/>
      <c r="X584" s="77"/>
      <c r="AA584" s="77"/>
      <c r="AP584" s="59"/>
    </row>
    <row r="585" spans="8:42" ht="12.75">
      <c r="H585" s="59"/>
      <c r="I585" s="59"/>
      <c r="L585" s="59"/>
      <c r="X585" s="77"/>
      <c r="AA585" s="77"/>
      <c r="AP585" s="59"/>
    </row>
    <row r="586" spans="8:42" ht="12.75">
      <c r="H586" s="59"/>
      <c r="I586" s="59"/>
      <c r="L586" s="59"/>
      <c r="X586" s="77"/>
      <c r="AA586" s="77"/>
      <c r="AP586" s="59"/>
    </row>
    <row r="587" spans="8:42" ht="12.75">
      <c r="H587" s="59"/>
      <c r="I587" s="59"/>
      <c r="L587" s="59"/>
      <c r="X587" s="77"/>
      <c r="AA587" s="77"/>
      <c r="AP587" s="59"/>
    </row>
    <row r="588" spans="8:42" ht="12.75">
      <c r="H588" s="59"/>
      <c r="I588" s="59"/>
      <c r="L588" s="59"/>
      <c r="X588" s="77"/>
      <c r="AA588" s="77"/>
      <c r="AP588" s="59"/>
    </row>
    <row r="589" spans="8:42" ht="12.75">
      <c r="H589" s="59"/>
      <c r="I589" s="59"/>
      <c r="L589" s="59"/>
      <c r="X589" s="77"/>
      <c r="AA589" s="77"/>
      <c r="AP589" s="59"/>
    </row>
    <row r="590" spans="8:42" ht="12.75">
      <c r="H590" s="59"/>
      <c r="I590" s="59"/>
      <c r="L590" s="59"/>
      <c r="X590" s="77"/>
      <c r="AA590" s="77"/>
      <c r="AP590" s="59"/>
    </row>
    <row r="591" spans="8:42" ht="12.75">
      <c r="H591" s="59"/>
      <c r="I591" s="59"/>
      <c r="L591" s="59"/>
      <c r="X591" s="77"/>
      <c r="AA591" s="77"/>
      <c r="AP591" s="59"/>
    </row>
    <row r="592" spans="8:42" ht="12.75">
      <c r="H592" s="59"/>
      <c r="I592" s="59"/>
      <c r="L592" s="59"/>
      <c r="X592" s="77"/>
      <c r="AA592" s="77"/>
      <c r="AP592" s="59"/>
    </row>
    <row r="593" spans="8:42" ht="12.75">
      <c r="H593" s="59"/>
      <c r="I593" s="59"/>
      <c r="L593" s="59"/>
      <c r="X593" s="77"/>
      <c r="AA593" s="77"/>
      <c r="AP593" s="59"/>
    </row>
    <row r="594" spans="8:42" ht="12.75">
      <c r="H594" s="59"/>
      <c r="I594" s="59"/>
      <c r="L594" s="59"/>
      <c r="X594" s="77"/>
      <c r="AA594" s="77"/>
      <c r="AP594" s="59"/>
    </row>
    <row r="595" spans="8:42" ht="12.75">
      <c r="H595" s="59"/>
      <c r="I595" s="59"/>
      <c r="L595" s="59"/>
      <c r="X595" s="77"/>
      <c r="AA595" s="77"/>
      <c r="AP595" s="59"/>
    </row>
    <row r="596" spans="8:42" ht="12.75">
      <c r="H596" s="59"/>
      <c r="I596" s="59"/>
      <c r="L596" s="59"/>
      <c r="X596" s="77"/>
      <c r="AA596" s="77"/>
      <c r="AP596" s="59"/>
    </row>
    <row r="597" spans="8:42" ht="12.75">
      <c r="H597" s="59"/>
      <c r="I597" s="59"/>
      <c r="L597" s="59"/>
      <c r="X597" s="77"/>
      <c r="AA597" s="77"/>
      <c r="AP597" s="59"/>
    </row>
    <row r="598" spans="8:42" ht="12.75">
      <c r="H598" s="59"/>
      <c r="I598" s="59"/>
      <c r="L598" s="59"/>
      <c r="X598" s="77"/>
      <c r="AA598" s="77"/>
      <c r="AP598" s="59"/>
    </row>
    <row r="599" spans="8:42" ht="12.75">
      <c r="H599" s="59"/>
      <c r="I599" s="59"/>
      <c r="L599" s="59"/>
      <c r="X599" s="77"/>
      <c r="AA599" s="77"/>
      <c r="AP599" s="59"/>
    </row>
    <row r="600" spans="8:42" ht="12.75">
      <c r="H600" s="59"/>
      <c r="I600" s="59"/>
      <c r="L600" s="59"/>
      <c r="X600" s="77"/>
      <c r="AA600" s="77"/>
      <c r="AP600" s="59"/>
    </row>
    <row r="601" spans="8:42" ht="12.75">
      <c r="H601" s="59"/>
      <c r="I601" s="59"/>
      <c r="L601" s="59"/>
      <c r="X601" s="77"/>
      <c r="AA601" s="77"/>
      <c r="AP601" s="59"/>
    </row>
    <row r="602" spans="8:42" ht="12.75">
      <c r="H602" s="59"/>
      <c r="I602" s="59"/>
      <c r="L602" s="59"/>
      <c r="X602" s="77"/>
      <c r="AA602" s="77"/>
      <c r="AP602" s="59"/>
    </row>
    <row r="603" spans="8:42" ht="12.75">
      <c r="H603" s="59"/>
      <c r="I603" s="59"/>
      <c r="L603" s="59"/>
      <c r="X603" s="77"/>
      <c r="AA603" s="77"/>
      <c r="AP603" s="59"/>
    </row>
    <row r="604" spans="8:42" ht="12.75">
      <c r="H604" s="59"/>
      <c r="I604" s="59"/>
      <c r="L604" s="59"/>
      <c r="X604" s="77"/>
      <c r="AA604" s="77"/>
      <c r="AP604" s="59"/>
    </row>
    <row r="605" spans="8:42" ht="12.75">
      <c r="H605" s="59"/>
      <c r="I605" s="59"/>
      <c r="L605" s="59"/>
      <c r="X605" s="77"/>
      <c r="AA605" s="77"/>
      <c r="AP605" s="59"/>
    </row>
    <row r="606" spans="8:42" ht="12.75">
      <c r="H606" s="59"/>
      <c r="I606" s="59"/>
      <c r="L606" s="59"/>
      <c r="X606" s="77"/>
      <c r="AA606" s="77"/>
      <c r="AP606" s="59"/>
    </row>
    <row r="607" spans="8:42" ht="12.75">
      <c r="H607" s="59"/>
      <c r="I607" s="59"/>
      <c r="L607" s="59"/>
      <c r="X607" s="77"/>
      <c r="AA607" s="77"/>
      <c r="AP607" s="59"/>
    </row>
    <row r="608" spans="8:42" ht="12.75">
      <c r="H608" s="59"/>
      <c r="I608" s="59"/>
      <c r="L608" s="59"/>
      <c r="X608" s="77"/>
      <c r="AA608" s="77"/>
      <c r="AP608" s="59"/>
    </row>
    <row r="609" spans="8:42" ht="12.75">
      <c r="H609" s="59"/>
      <c r="I609" s="59"/>
      <c r="L609" s="59"/>
      <c r="X609" s="77"/>
      <c r="AA609" s="77"/>
      <c r="AP609" s="59"/>
    </row>
    <row r="610" spans="8:42" ht="12.75">
      <c r="H610" s="59"/>
      <c r="I610" s="59"/>
      <c r="L610" s="59"/>
      <c r="X610" s="77"/>
      <c r="AA610" s="77"/>
      <c r="AP610" s="59"/>
    </row>
    <row r="611" spans="8:42" ht="12.75">
      <c r="H611" s="59"/>
      <c r="I611" s="59"/>
      <c r="L611" s="59"/>
      <c r="X611" s="77"/>
      <c r="AA611" s="77"/>
      <c r="AP611" s="59"/>
    </row>
    <row r="612" spans="8:42" ht="12.75">
      <c r="H612" s="59"/>
      <c r="I612" s="59"/>
      <c r="L612" s="59"/>
      <c r="X612" s="77"/>
      <c r="AA612" s="77"/>
      <c r="AP612" s="59"/>
    </row>
    <row r="613" spans="8:42" ht="12.75">
      <c r="H613" s="59"/>
      <c r="I613" s="59"/>
      <c r="L613" s="59"/>
      <c r="X613" s="77"/>
      <c r="AA613" s="77"/>
      <c r="AP613" s="59"/>
    </row>
    <row r="614" spans="8:42" ht="12.75">
      <c r="H614" s="59"/>
      <c r="I614" s="59"/>
      <c r="L614" s="59"/>
      <c r="X614" s="77"/>
      <c r="AA614" s="77"/>
      <c r="AP614" s="59"/>
    </row>
    <row r="615" spans="8:42" ht="12.75">
      <c r="H615" s="59"/>
      <c r="I615" s="59"/>
      <c r="L615" s="59"/>
      <c r="X615" s="77"/>
      <c r="AA615" s="77"/>
      <c r="AP615" s="59"/>
    </row>
    <row r="616" spans="8:42" ht="12.75">
      <c r="H616" s="59"/>
      <c r="I616" s="59"/>
      <c r="L616" s="59"/>
      <c r="X616" s="77"/>
      <c r="AA616" s="77"/>
      <c r="AP616" s="59"/>
    </row>
    <row r="617" spans="8:42" ht="12.75">
      <c r="H617" s="59"/>
      <c r="I617" s="59"/>
      <c r="L617" s="59"/>
      <c r="X617" s="77"/>
      <c r="AA617" s="77"/>
      <c r="AP617" s="59"/>
    </row>
    <row r="618" spans="8:42" ht="12.75">
      <c r="H618" s="59"/>
      <c r="I618" s="59"/>
      <c r="L618" s="59"/>
      <c r="X618" s="77"/>
      <c r="AA618" s="77"/>
      <c r="AP618" s="59"/>
    </row>
    <row r="619" spans="8:42" ht="12.75">
      <c r="H619" s="59"/>
      <c r="I619" s="59"/>
      <c r="L619" s="59"/>
      <c r="X619" s="77"/>
      <c r="AA619" s="77"/>
      <c r="AP619" s="59"/>
    </row>
    <row r="620" spans="8:42" ht="12.75">
      <c r="H620" s="59"/>
      <c r="I620" s="59"/>
      <c r="L620" s="59"/>
      <c r="X620" s="77"/>
      <c r="AA620" s="77"/>
      <c r="AP620" s="59"/>
    </row>
    <row r="621" spans="8:42" ht="12.75">
      <c r="H621" s="59"/>
      <c r="I621" s="59"/>
      <c r="L621" s="59"/>
      <c r="X621" s="77"/>
      <c r="AA621" s="77"/>
      <c r="AP621" s="59"/>
    </row>
    <row r="622" spans="8:42" ht="12.75">
      <c r="H622" s="59"/>
      <c r="I622" s="59"/>
      <c r="L622" s="59"/>
      <c r="X622" s="77"/>
      <c r="AA622" s="77"/>
      <c r="AP622" s="59"/>
    </row>
    <row r="623" spans="8:42" ht="12.75">
      <c r="H623" s="59"/>
      <c r="I623" s="59"/>
      <c r="L623" s="59"/>
      <c r="X623" s="77"/>
      <c r="AA623" s="77"/>
      <c r="AP623" s="59"/>
    </row>
    <row r="624" spans="8:42" ht="12.75">
      <c r="H624" s="59"/>
      <c r="I624" s="59"/>
      <c r="L624" s="59"/>
      <c r="X624" s="77"/>
      <c r="AA624" s="77"/>
      <c r="AP624" s="59"/>
    </row>
    <row r="625" spans="8:42" ht="12.75">
      <c r="H625" s="59"/>
      <c r="I625" s="59"/>
      <c r="L625" s="59"/>
      <c r="X625" s="77"/>
      <c r="AA625" s="77"/>
      <c r="AP625" s="59"/>
    </row>
    <row r="626" spans="8:42" ht="12.75">
      <c r="H626" s="59"/>
      <c r="I626" s="59"/>
      <c r="L626" s="59"/>
      <c r="X626" s="77"/>
      <c r="AA626" s="77"/>
      <c r="AP626" s="59"/>
    </row>
    <row r="627" spans="8:42" ht="12.75">
      <c r="H627" s="59"/>
      <c r="I627" s="59"/>
      <c r="L627" s="59"/>
      <c r="X627" s="77"/>
      <c r="AA627" s="77"/>
      <c r="AP627" s="59"/>
    </row>
    <row r="628" spans="8:42" ht="12.75">
      <c r="H628" s="59"/>
      <c r="I628" s="59"/>
      <c r="L628" s="59"/>
      <c r="X628" s="77"/>
      <c r="AA628" s="77"/>
      <c r="AP628" s="59"/>
    </row>
    <row r="629" spans="8:42" ht="12.75">
      <c r="H629" s="59"/>
      <c r="I629" s="59"/>
      <c r="L629" s="59"/>
      <c r="X629" s="77"/>
      <c r="AA629" s="77"/>
      <c r="AP629" s="59"/>
    </row>
    <row r="630" spans="8:42" ht="12.75">
      <c r="H630" s="59"/>
      <c r="I630" s="59"/>
      <c r="L630" s="59"/>
      <c r="X630" s="77"/>
      <c r="AA630" s="77"/>
      <c r="AP630" s="59"/>
    </row>
    <row r="631" spans="8:42" ht="12.75">
      <c r="H631" s="59"/>
      <c r="I631" s="59"/>
      <c r="L631" s="59"/>
      <c r="X631" s="77"/>
      <c r="AA631" s="77"/>
      <c r="AP631" s="59"/>
    </row>
    <row r="632" spans="8:42" ht="12.75">
      <c r="H632" s="59"/>
      <c r="I632" s="59"/>
      <c r="L632" s="59"/>
      <c r="X632" s="77"/>
      <c r="AA632" s="77"/>
      <c r="AP632" s="59"/>
    </row>
    <row r="633" spans="8:42" ht="12.75">
      <c r="H633" s="59"/>
      <c r="I633" s="59"/>
      <c r="L633" s="59"/>
      <c r="X633" s="77"/>
      <c r="AA633" s="77"/>
      <c r="AP633" s="59"/>
    </row>
    <row r="634" spans="8:42" ht="12.75">
      <c r="H634" s="59"/>
      <c r="I634" s="59"/>
      <c r="L634" s="59"/>
      <c r="X634" s="77"/>
      <c r="AA634" s="77"/>
      <c r="AP634" s="59"/>
    </row>
    <row r="635" spans="8:42" ht="12.75">
      <c r="H635" s="59"/>
      <c r="I635" s="59"/>
      <c r="L635" s="59"/>
      <c r="X635" s="77"/>
      <c r="AA635" s="77"/>
      <c r="AP635" s="59"/>
    </row>
    <row r="636" spans="8:42" ht="12.75">
      <c r="H636" s="59"/>
      <c r="I636" s="59"/>
      <c r="L636" s="59"/>
      <c r="X636" s="77"/>
      <c r="AA636" s="77"/>
      <c r="AP636" s="59"/>
    </row>
    <row r="637" spans="8:42" ht="12.75">
      <c r="H637" s="59"/>
      <c r="I637" s="59"/>
      <c r="L637" s="59"/>
      <c r="X637" s="77"/>
      <c r="AA637" s="77"/>
      <c r="AP637" s="59"/>
    </row>
    <row r="638" spans="8:42" ht="12.75">
      <c r="H638" s="59"/>
      <c r="I638" s="59"/>
      <c r="L638" s="59"/>
      <c r="X638" s="77"/>
      <c r="AA638" s="77"/>
      <c r="AP638" s="59"/>
    </row>
    <row r="639" spans="8:42" ht="12.75">
      <c r="H639" s="59"/>
      <c r="I639" s="59"/>
      <c r="L639" s="59"/>
      <c r="X639" s="77"/>
      <c r="AA639" s="77"/>
      <c r="AP639" s="59"/>
    </row>
    <row r="640" spans="8:42" ht="12.75">
      <c r="H640" s="59"/>
      <c r="I640" s="59"/>
      <c r="L640" s="59"/>
      <c r="X640" s="77"/>
      <c r="AA640" s="77"/>
      <c r="AP640" s="59"/>
    </row>
    <row r="641" spans="8:42" ht="12.75">
      <c r="H641" s="59"/>
      <c r="I641" s="59"/>
      <c r="L641" s="59"/>
      <c r="X641" s="77"/>
      <c r="AA641" s="77"/>
      <c r="AP641" s="59"/>
    </row>
    <row r="642" spans="8:42" ht="12.75">
      <c r="H642" s="59"/>
      <c r="I642" s="59"/>
      <c r="L642" s="59"/>
      <c r="X642" s="77"/>
      <c r="AA642" s="77"/>
      <c r="AP642" s="59"/>
    </row>
    <row r="643" spans="8:42" ht="12.75">
      <c r="H643" s="59"/>
      <c r="I643" s="59"/>
      <c r="L643" s="59"/>
      <c r="X643" s="77"/>
      <c r="AA643" s="77"/>
      <c r="AP643" s="59"/>
    </row>
    <row r="644" spans="8:42" ht="12.75">
      <c r="H644" s="59"/>
      <c r="I644" s="59"/>
      <c r="L644" s="59"/>
      <c r="X644" s="77"/>
      <c r="AA644" s="77"/>
      <c r="AP644" s="59"/>
    </row>
    <row r="645" spans="8:42" ht="12.75">
      <c r="H645" s="59"/>
      <c r="I645" s="59"/>
      <c r="L645" s="59"/>
      <c r="X645" s="77"/>
      <c r="AA645" s="77"/>
      <c r="AP645" s="59"/>
    </row>
    <row r="646" spans="8:42" ht="12.75">
      <c r="H646" s="59"/>
      <c r="I646" s="59"/>
      <c r="L646" s="59"/>
      <c r="X646" s="77"/>
      <c r="AA646" s="77"/>
      <c r="AP646" s="59"/>
    </row>
    <row r="647" spans="8:42" ht="12.75">
      <c r="H647" s="59"/>
      <c r="I647" s="59"/>
      <c r="L647" s="59"/>
      <c r="X647" s="77"/>
      <c r="AA647" s="77"/>
      <c r="AP647" s="59"/>
    </row>
    <row r="648" spans="8:42" ht="12.75">
      <c r="H648" s="59"/>
      <c r="I648" s="59"/>
      <c r="L648" s="59"/>
      <c r="X648" s="77"/>
      <c r="AA648" s="77"/>
      <c r="AP648" s="59"/>
    </row>
    <row r="649" spans="8:42" ht="12.75">
      <c r="H649" s="59"/>
      <c r="I649" s="59"/>
      <c r="L649" s="59"/>
      <c r="X649" s="77"/>
      <c r="AA649" s="77"/>
      <c r="AP649" s="59"/>
    </row>
    <row r="650" spans="8:42" ht="12.75">
      <c r="H650" s="59"/>
      <c r="I650" s="59"/>
      <c r="L650" s="59"/>
      <c r="X650" s="77"/>
      <c r="AA650" s="77"/>
      <c r="AP650" s="59"/>
    </row>
    <row r="651" spans="8:42" ht="12.75">
      <c r="H651" s="59"/>
      <c r="I651" s="59"/>
      <c r="L651" s="59"/>
      <c r="X651" s="77"/>
      <c r="AA651" s="77"/>
      <c r="AP651" s="59"/>
    </row>
    <row r="652" spans="8:42" ht="12.75">
      <c r="H652" s="59"/>
      <c r="I652" s="59"/>
      <c r="L652" s="59"/>
      <c r="X652" s="77"/>
      <c r="AA652" s="77"/>
      <c r="AP652" s="59"/>
    </row>
    <row r="653" spans="8:42" ht="12.75">
      <c r="H653" s="59"/>
      <c r="I653" s="59"/>
      <c r="L653" s="59"/>
      <c r="X653" s="77"/>
      <c r="AA653" s="77"/>
      <c r="AP653" s="59"/>
    </row>
    <row r="654" spans="8:42" ht="12.75">
      <c r="H654" s="59"/>
      <c r="I654" s="59"/>
      <c r="L654" s="59"/>
      <c r="X654" s="77"/>
      <c r="AA654" s="77"/>
      <c r="AP654" s="59"/>
    </row>
    <row r="655" spans="8:42" ht="12.75">
      <c r="H655" s="59"/>
      <c r="I655" s="59"/>
      <c r="L655" s="59"/>
      <c r="X655" s="77"/>
      <c r="AA655" s="77"/>
      <c r="AP655" s="59"/>
    </row>
    <row r="656" spans="8:42" ht="12.75">
      <c r="H656" s="59"/>
      <c r="I656" s="59"/>
      <c r="L656" s="59"/>
      <c r="X656" s="77"/>
      <c r="AA656" s="77"/>
      <c r="AP656" s="59"/>
    </row>
    <row r="657" spans="8:42" ht="12.75">
      <c r="H657" s="59"/>
      <c r="I657" s="59"/>
      <c r="L657" s="59"/>
      <c r="X657" s="77"/>
      <c r="AA657" s="77"/>
      <c r="AP657" s="59"/>
    </row>
    <row r="658" spans="8:42" ht="12.75">
      <c r="H658" s="59"/>
      <c r="I658" s="59"/>
      <c r="L658" s="59"/>
      <c r="X658" s="77"/>
      <c r="AA658" s="77"/>
      <c r="AP658" s="59"/>
    </row>
    <row r="659" spans="8:42" ht="12.75">
      <c r="H659" s="59"/>
      <c r="I659" s="59"/>
      <c r="L659" s="59"/>
      <c r="X659" s="77"/>
      <c r="AA659" s="77"/>
      <c r="AP659" s="59"/>
    </row>
    <row r="660" spans="8:42" ht="12.75">
      <c r="H660" s="59"/>
      <c r="I660" s="59"/>
      <c r="L660" s="59"/>
      <c r="X660" s="77"/>
      <c r="AA660" s="77"/>
      <c r="AP660" s="59"/>
    </row>
    <row r="661" spans="8:42" ht="12.75">
      <c r="H661" s="59"/>
      <c r="I661" s="59"/>
      <c r="L661" s="59"/>
      <c r="X661" s="77"/>
      <c r="AA661" s="77"/>
      <c r="AP661" s="59"/>
    </row>
    <row r="662" spans="8:42" ht="12.75">
      <c r="H662" s="59"/>
      <c r="I662" s="59"/>
      <c r="L662" s="59"/>
      <c r="X662" s="77"/>
      <c r="AA662" s="77"/>
      <c r="AP662" s="59"/>
    </row>
    <row r="663" spans="8:42" ht="12.75">
      <c r="H663" s="59"/>
      <c r="I663" s="59"/>
      <c r="L663" s="59"/>
      <c r="X663" s="77"/>
      <c r="AA663" s="77"/>
      <c r="AP663" s="59"/>
    </row>
    <row r="664" spans="8:42" ht="12.75">
      <c r="H664" s="59"/>
      <c r="I664" s="59"/>
      <c r="L664" s="59"/>
      <c r="X664" s="77"/>
      <c r="AA664" s="77"/>
      <c r="AP664" s="59"/>
    </row>
    <row r="665" spans="8:42" ht="12.75">
      <c r="H665" s="59"/>
      <c r="I665" s="59"/>
      <c r="L665" s="59"/>
      <c r="X665" s="77"/>
      <c r="AA665" s="77"/>
      <c r="AP665" s="59"/>
    </row>
    <row r="666" spans="8:42" ht="12.75">
      <c r="H666" s="59"/>
      <c r="I666" s="59"/>
      <c r="L666" s="59"/>
      <c r="X666" s="77"/>
      <c r="AA666" s="77"/>
      <c r="AP666" s="59"/>
    </row>
    <row r="667" spans="8:42" ht="12.75">
      <c r="H667" s="59"/>
      <c r="I667" s="59"/>
      <c r="L667" s="59"/>
      <c r="X667" s="77"/>
      <c r="AA667" s="77"/>
      <c r="AP667" s="59"/>
    </row>
    <row r="668" spans="8:42" ht="12.75">
      <c r="H668" s="59"/>
      <c r="I668" s="59"/>
      <c r="L668" s="59"/>
      <c r="X668" s="77"/>
      <c r="AA668" s="77"/>
      <c r="AP668" s="59"/>
    </row>
    <row r="669" spans="8:42" ht="12.75">
      <c r="H669" s="59"/>
      <c r="I669" s="59"/>
      <c r="L669" s="59"/>
      <c r="X669" s="77"/>
      <c r="AA669" s="77"/>
      <c r="AP669" s="59"/>
    </row>
    <row r="670" spans="8:42" ht="12.75">
      <c r="H670" s="59"/>
      <c r="I670" s="59"/>
      <c r="L670" s="59"/>
      <c r="X670" s="77"/>
      <c r="AA670" s="77"/>
      <c r="AP670" s="59"/>
    </row>
    <row r="671" spans="8:42" ht="12.75">
      <c r="H671" s="59"/>
      <c r="I671" s="59"/>
      <c r="L671" s="59"/>
      <c r="X671" s="77"/>
      <c r="AA671" s="77"/>
      <c r="AP671" s="59"/>
    </row>
    <row r="672" spans="8:42" ht="12.75">
      <c r="H672" s="59"/>
      <c r="I672" s="59"/>
      <c r="L672" s="59"/>
      <c r="X672" s="77"/>
      <c r="AA672" s="77"/>
      <c r="AP672" s="59"/>
    </row>
    <row r="673" spans="8:42" ht="12.75">
      <c r="H673" s="59"/>
      <c r="I673" s="59"/>
      <c r="L673" s="59"/>
      <c r="X673" s="77"/>
      <c r="AA673" s="77"/>
      <c r="AP673" s="59"/>
    </row>
    <row r="674" spans="8:42" ht="12.75">
      <c r="H674" s="59"/>
      <c r="I674" s="59"/>
      <c r="L674" s="59"/>
      <c r="X674" s="77"/>
      <c r="AA674" s="77"/>
      <c r="AP674" s="59"/>
    </row>
    <row r="675" spans="8:42" ht="12.75">
      <c r="H675" s="59"/>
      <c r="I675" s="59"/>
      <c r="L675" s="59"/>
      <c r="X675" s="77"/>
      <c r="AA675" s="77"/>
      <c r="AP675" s="59"/>
    </row>
    <row r="676" spans="8:42" ht="12.75">
      <c r="H676" s="59"/>
      <c r="I676" s="59"/>
      <c r="L676" s="59"/>
      <c r="X676" s="77"/>
      <c r="AA676" s="77"/>
      <c r="AP676" s="59"/>
    </row>
    <row r="677" spans="8:42" ht="12.75">
      <c r="H677" s="59"/>
      <c r="I677" s="59"/>
      <c r="L677" s="59"/>
      <c r="X677" s="77"/>
      <c r="AA677" s="77"/>
      <c r="AP677" s="59"/>
    </row>
    <row r="678" spans="8:42" ht="12.75">
      <c r="H678" s="59"/>
      <c r="I678" s="59"/>
      <c r="L678" s="59"/>
      <c r="X678" s="77"/>
      <c r="AA678" s="77"/>
      <c r="AP678" s="59"/>
    </row>
    <row r="679" spans="8:42" ht="12.75">
      <c r="H679" s="59"/>
      <c r="I679" s="59"/>
      <c r="L679" s="59"/>
      <c r="X679" s="77"/>
      <c r="AA679" s="77"/>
      <c r="AP679" s="59"/>
    </row>
    <row r="680" spans="8:42" ht="12.75">
      <c r="H680" s="59"/>
      <c r="I680" s="59"/>
      <c r="L680" s="59"/>
      <c r="X680" s="77"/>
      <c r="AA680" s="77"/>
      <c r="AP680" s="59"/>
    </row>
    <row r="681" spans="8:42" ht="12.75">
      <c r="H681" s="59"/>
      <c r="I681" s="59"/>
      <c r="L681" s="59"/>
      <c r="X681" s="77"/>
      <c r="AA681" s="77"/>
      <c r="AP681" s="59"/>
    </row>
    <row r="682" spans="8:42" ht="12.75">
      <c r="H682" s="59"/>
      <c r="I682" s="59"/>
      <c r="L682" s="59"/>
      <c r="X682" s="77"/>
      <c r="AA682" s="77"/>
      <c r="AP682" s="59"/>
    </row>
    <row r="683" spans="8:42" ht="12.75">
      <c r="H683" s="59"/>
      <c r="I683" s="59"/>
      <c r="L683" s="59"/>
      <c r="X683" s="77"/>
      <c r="AA683" s="77"/>
      <c r="AP683" s="59"/>
    </row>
    <row r="684" spans="8:42" ht="12.75">
      <c r="H684" s="59"/>
      <c r="I684" s="59"/>
      <c r="L684" s="59"/>
      <c r="X684" s="77"/>
      <c r="AA684" s="77"/>
      <c r="AP684" s="59"/>
    </row>
    <row r="685" spans="8:42" ht="12.75">
      <c r="H685" s="59"/>
      <c r="I685" s="59"/>
      <c r="L685" s="59"/>
      <c r="X685" s="77"/>
      <c r="AA685" s="77"/>
      <c r="AP685" s="59"/>
    </row>
    <row r="686" spans="8:42" ht="12.75">
      <c r="H686" s="59"/>
      <c r="I686" s="59"/>
      <c r="L686" s="59"/>
      <c r="X686" s="77"/>
      <c r="AA686" s="77"/>
      <c r="AP686" s="59"/>
    </row>
    <row r="687" spans="8:42" ht="12.75">
      <c r="H687" s="59"/>
      <c r="I687" s="59"/>
      <c r="L687" s="59"/>
      <c r="X687" s="77"/>
      <c r="AA687" s="77"/>
      <c r="AP687" s="59"/>
    </row>
    <row r="688" spans="8:42" ht="12.75">
      <c r="H688" s="59"/>
      <c r="I688" s="59"/>
      <c r="L688" s="59"/>
      <c r="X688" s="77"/>
      <c r="AA688" s="77"/>
      <c r="AP688" s="59"/>
    </row>
    <row r="689" spans="8:42" ht="12.75">
      <c r="H689" s="59"/>
      <c r="I689" s="59"/>
      <c r="L689" s="59"/>
      <c r="X689" s="77"/>
      <c r="AA689" s="77"/>
      <c r="AP689" s="59"/>
    </row>
    <row r="690" spans="8:42" ht="12.75">
      <c r="H690" s="59"/>
      <c r="I690" s="59"/>
      <c r="L690" s="59"/>
      <c r="X690" s="77"/>
      <c r="AA690" s="77"/>
      <c r="AP690" s="59"/>
    </row>
    <row r="691" spans="8:42" ht="12.75">
      <c r="H691" s="59"/>
      <c r="I691" s="59"/>
      <c r="L691" s="59"/>
      <c r="X691" s="77"/>
      <c r="AA691" s="77"/>
      <c r="AP691" s="59"/>
    </row>
    <row r="692" spans="8:42" ht="12.75">
      <c r="H692" s="59"/>
      <c r="I692" s="59"/>
      <c r="L692" s="59"/>
      <c r="X692" s="77"/>
      <c r="AA692" s="77"/>
      <c r="AP692" s="59"/>
    </row>
    <row r="693" spans="8:42" ht="12.75">
      <c r="H693" s="59"/>
      <c r="I693" s="59"/>
      <c r="L693" s="59"/>
      <c r="X693" s="77"/>
      <c r="AA693" s="77"/>
      <c r="AP693" s="59"/>
    </row>
    <row r="694" spans="8:42" ht="12.75">
      <c r="H694" s="59"/>
      <c r="I694" s="59"/>
      <c r="L694" s="59"/>
      <c r="X694" s="77"/>
      <c r="AA694" s="77"/>
      <c r="AP694" s="59"/>
    </row>
    <row r="695" spans="8:42" ht="12.75">
      <c r="H695" s="59"/>
      <c r="I695" s="59"/>
      <c r="L695" s="59"/>
      <c r="X695" s="77"/>
      <c r="AA695" s="77"/>
      <c r="AP695" s="59"/>
    </row>
    <row r="696" spans="8:42" ht="12.75">
      <c r="H696" s="59"/>
      <c r="I696" s="59"/>
      <c r="L696" s="59"/>
      <c r="X696" s="77"/>
      <c r="AA696" s="77"/>
      <c r="AP696" s="59"/>
    </row>
    <row r="697" spans="8:42" ht="12.75">
      <c r="H697" s="59"/>
      <c r="I697" s="59"/>
      <c r="L697" s="59"/>
      <c r="X697" s="77"/>
      <c r="AA697" s="77"/>
      <c r="AP697" s="59"/>
    </row>
    <row r="698" spans="8:42" ht="12.75">
      <c r="H698" s="59"/>
      <c r="I698" s="59"/>
      <c r="L698" s="59"/>
      <c r="X698" s="77"/>
      <c r="AA698" s="77"/>
      <c r="AP698" s="59"/>
    </row>
    <row r="699" spans="8:42" ht="12.75">
      <c r="H699" s="59"/>
      <c r="I699" s="59"/>
      <c r="L699" s="59"/>
      <c r="X699" s="77"/>
      <c r="AA699" s="77"/>
      <c r="AP699" s="59"/>
    </row>
    <row r="700" spans="8:42" ht="12.75">
      <c r="H700" s="59"/>
      <c r="I700" s="59"/>
      <c r="L700" s="59"/>
      <c r="X700" s="77"/>
      <c r="AA700" s="77"/>
      <c r="AP700" s="59"/>
    </row>
    <row r="701" spans="8:42" ht="12.75">
      <c r="H701" s="59"/>
      <c r="I701" s="59"/>
      <c r="L701" s="59"/>
      <c r="X701" s="77"/>
      <c r="AA701" s="77"/>
      <c r="AP701" s="59"/>
    </row>
    <row r="702" spans="8:42" ht="12.75">
      <c r="H702" s="59"/>
      <c r="I702" s="59"/>
      <c r="L702" s="59"/>
      <c r="X702" s="77"/>
      <c r="AA702" s="77"/>
      <c r="AP702" s="59"/>
    </row>
    <row r="703" spans="8:42" ht="12.75">
      <c r="H703" s="59"/>
      <c r="I703" s="59"/>
      <c r="L703" s="59"/>
      <c r="X703" s="77"/>
      <c r="AA703" s="77"/>
      <c r="AP703" s="59"/>
    </row>
    <row r="704" spans="8:42" ht="12.75">
      <c r="H704" s="59"/>
      <c r="I704" s="59"/>
      <c r="L704" s="59"/>
      <c r="X704" s="77"/>
      <c r="AA704" s="77"/>
      <c r="AP704" s="59"/>
    </row>
    <row r="705" spans="8:42" ht="12.75">
      <c r="H705" s="59"/>
      <c r="I705" s="59"/>
      <c r="L705" s="59"/>
      <c r="X705" s="77"/>
      <c r="AA705" s="77"/>
      <c r="AP705" s="59"/>
    </row>
    <row r="706" spans="8:42" ht="12.75">
      <c r="H706" s="59"/>
      <c r="I706" s="59"/>
      <c r="L706" s="59"/>
      <c r="X706" s="77"/>
      <c r="AA706" s="77"/>
      <c r="AP706" s="59"/>
    </row>
    <row r="707" spans="8:42" ht="12.75">
      <c r="H707" s="59"/>
      <c r="I707" s="59"/>
      <c r="L707" s="59"/>
      <c r="X707" s="77"/>
      <c r="AA707" s="77"/>
      <c r="AP707" s="59"/>
    </row>
    <row r="708" spans="8:42" ht="12.75">
      <c r="H708" s="59"/>
      <c r="I708" s="59"/>
      <c r="L708" s="59"/>
      <c r="X708" s="77"/>
      <c r="AA708" s="77"/>
      <c r="AP708" s="59"/>
    </row>
    <row r="709" spans="8:42" ht="12.75">
      <c r="H709" s="59"/>
      <c r="I709" s="59"/>
      <c r="L709" s="59"/>
      <c r="X709" s="77"/>
      <c r="AA709" s="77"/>
      <c r="AP709" s="59"/>
    </row>
    <row r="710" spans="8:42" ht="12.75">
      <c r="H710" s="59"/>
      <c r="I710" s="59"/>
      <c r="L710" s="59"/>
      <c r="X710" s="77"/>
      <c r="AA710" s="77"/>
      <c r="AP710" s="59"/>
    </row>
    <row r="711" spans="8:42" ht="12.75">
      <c r="H711" s="59"/>
      <c r="I711" s="59"/>
      <c r="L711" s="59"/>
      <c r="X711" s="77"/>
      <c r="AA711" s="77"/>
      <c r="AP711" s="59"/>
    </row>
    <row r="712" spans="8:42" ht="12.75">
      <c r="H712" s="59"/>
      <c r="I712" s="59"/>
      <c r="L712" s="59"/>
      <c r="X712" s="77"/>
      <c r="AA712" s="77"/>
      <c r="AP712" s="59"/>
    </row>
    <row r="713" spans="8:42" ht="12.75">
      <c r="H713" s="59"/>
      <c r="I713" s="59"/>
      <c r="L713" s="59"/>
      <c r="X713" s="77"/>
      <c r="AA713" s="77"/>
      <c r="AP713" s="59"/>
    </row>
    <row r="714" spans="8:42" ht="12.75">
      <c r="H714" s="59"/>
      <c r="I714" s="59"/>
      <c r="L714" s="59"/>
      <c r="X714" s="77"/>
      <c r="AA714" s="77"/>
      <c r="AP714" s="59"/>
    </row>
    <row r="715" spans="8:42" ht="12.75">
      <c r="H715" s="59"/>
      <c r="I715" s="59"/>
      <c r="L715" s="59"/>
      <c r="X715" s="77"/>
      <c r="AA715" s="77"/>
      <c r="AP715" s="59"/>
    </row>
    <row r="716" spans="8:42" ht="12.75">
      <c r="H716" s="59"/>
      <c r="I716" s="59"/>
      <c r="L716" s="59"/>
      <c r="X716" s="77"/>
      <c r="AA716" s="77"/>
      <c r="AP716" s="59"/>
    </row>
    <row r="717" spans="8:42" ht="12.75">
      <c r="H717" s="59"/>
      <c r="I717" s="59"/>
      <c r="L717" s="59"/>
      <c r="X717" s="77"/>
      <c r="AA717" s="77"/>
      <c r="AP717" s="59"/>
    </row>
    <row r="718" spans="8:42" ht="12.75">
      <c r="H718" s="59"/>
      <c r="I718" s="59"/>
      <c r="L718" s="59"/>
      <c r="X718" s="77"/>
      <c r="AA718" s="77"/>
      <c r="AP718" s="59"/>
    </row>
    <row r="719" spans="8:42" ht="12.75">
      <c r="H719" s="59"/>
      <c r="I719" s="59"/>
      <c r="L719" s="59"/>
      <c r="X719" s="77"/>
      <c r="AA719" s="77"/>
      <c r="AP719" s="59"/>
    </row>
    <row r="720" spans="8:42" ht="12.75">
      <c r="H720" s="59"/>
      <c r="I720" s="59"/>
      <c r="L720" s="59"/>
      <c r="X720" s="77"/>
      <c r="AA720" s="77"/>
      <c r="AP720" s="59"/>
    </row>
    <row r="721" spans="8:42" ht="12.75">
      <c r="H721" s="59"/>
      <c r="I721" s="59"/>
      <c r="L721" s="59"/>
      <c r="X721" s="77"/>
      <c r="AA721" s="77"/>
      <c r="AP721" s="59"/>
    </row>
    <row r="722" spans="8:42" ht="12.75">
      <c r="H722" s="59"/>
      <c r="I722" s="59"/>
      <c r="L722" s="59"/>
      <c r="X722" s="77"/>
      <c r="AA722" s="77"/>
      <c r="AP722" s="59"/>
    </row>
    <row r="723" spans="8:42" ht="12.75">
      <c r="H723" s="59"/>
      <c r="I723" s="59"/>
      <c r="L723" s="59"/>
      <c r="X723" s="77"/>
      <c r="AA723" s="77"/>
      <c r="AP723" s="59"/>
    </row>
    <row r="724" spans="8:42" ht="12.75">
      <c r="H724" s="59"/>
      <c r="I724" s="59"/>
      <c r="L724" s="59"/>
      <c r="X724" s="77"/>
      <c r="AA724" s="77"/>
      <c r="AP724" s="59"/>
    </row>
    <row r="725" spans="8:42" ht="12.75">
      <c r="H725" s="59"/>
      <c r="I725" s="59"/>
      <c r="L725" s="59"/>
      <c r="X725" s="77"/>
      <c r="AA725" s="77"/>
      <c r="AP725" s="59"/>
    </row>
    <row r="726" spans="8:42" ht="12.75">
      <c r="H726" s="59"/>
      <c r="I726" s="59"/>
      <c r="L726" s="59"/>
      <c r="X726" s="77"/>
      <c r="AA726" s="77"/>
      <c r="AP726" s="59"/>
    </row>
    <row r="727" spans="8:42" ht="12.75">
      <c r="H727" s="59"/>
      <c r="I727" s="59"/>
      <c r="L727" s="59"/>
      <c r="X727" s="77"/>
      <c r="AA727" s="77"/>
      <c r="AP727" s="59"/>
    </row>
    <row r="728" spans="8:42" ht="12.75">
      <c r="H728" s="59"/>
      <c r="I728" s="59"/>
      <c r="L728" s="59"/>
      <c r="X728" s="77"/>
      <c r="AA728" s="77"/>
      <c r="AP728" s="59"/>
    </row>
    <row r="729" spans="8:42" ht="12.75">
      <c r="H729" s="59"/>
      <c r="I729" s="59"/>
      <c r="L729" s="59"/>
      <c r="X729" s="77"/>
      <c r="AA729" s="77"/>
      <c r="AP729" s="59"/>
    </row>
    <row r="730" spans="8:42" ht="12.75">
      <c r="H730" s="59"/>
      <c r="I730" s="59"/>
      <c r="L730" s="59"/>
      <c r="X730" s="77"/>
      <c r="AA730" s="77"/>
      <c r="AP730" s="59"/>
    </row>
    <row r="731" spans="8:42" ht="12.75">
      <c r="H731" s="59"/>
      <c r="I731" s="59"/>
      <c r="L731" s="59"/>
      <c r="X731" s="77"/>
      <c r="AA731" s="77"/>
      <c r="AP731" s="59"/>
    </row>
    <row r="732" spans="8:42" ht="12.75">
      <c r="H732" s="59"/>
      <c r="I732" s="59"/>
      <c r="L732" s="59"/>
      <c r="X732" s="77"/>
      <c r="AA732" s="77"/>
      <c r="AP732" s="59"/>
    </row>
    <row r="733" spans="8:42" ht="12.75">
      <c r="H733" s="59"/>
      <c r="I733" s="59"/>
      <c r="L733" s="59"/>
      <c r="X733" s="77"/>
      <c r="AA733" s="77"/>
      <c r="AP733" s="59"/>
    </row>
    <row r="734" spans="8:42" ht="12.75">
      <c r="H734" s="59"/>
      <c r="I734" s="59"/>
      <c r="L734" s="59"/>
      <c r="X734" s="77"/>
      <c r="AA734" s="77"/>
      <c r="AP734" s="59"/>
    </row>
    <row r="735" spans="8:42" ht="12.75">
      <c r="H735" s="59"/>
      <c r="I735" s="59"/>
      <c r="L735" s="59"/>
      <c r="X735" s="77"/>
      <c r="AA735" s="77"/>
      <c r="AP735" s="59"/>
    </row>
    <row r="736" spans="8:42" ht="12.75">
      <c r="H736" s="59"/>
      <c r="I736" s="59"/>
      <c r="L736" s="59"/>
      <c r="X736" s="77"/>
      <c r="AA736" s="77"/>
      <c r="AP736" s="59"/>
    </row>
    <row r="737" spans="8:42" ht="12.75">
      <c r="H737" s="59"/>
      <c r="I737" s="59"/>
      <c r="L737" s="59"/>
      <c r="X737" s="77"/>
      <c r="AA737" s="77"/>
      <c r="AP737" s="59"/>
    </row>
    <row r="738" spans="8:42" ht="12.75">
      <c r="H738" s="59"/>
      <c r="I738" s="59"/>
      <c r="L738" s="59"/>
      <c r="X738" s="77"/>
      <c r="AA738" s="77"/>
      <c r="AP738" s="59"/>
    </row>
    <row r="739" spans="8:42" ht="12.75">
      <c r="H739" s="59"/>
      <c r="I739" s="59"/>
      <c r="L739" s="59"/>
      <c r="X739" s="77"/>
      <c r="AA739" s="77"/>
      <c r="AP739" s="59"/>
    </row>
    <row r="740" spans="8:42" ht="12.75">
      <c r="H740" s="59"/>
      <c r="I740" s="59"/>
      <c r="L740" s="59"/>
      <c r="X740" s="77"/>
      <c r="AA740" s="77"/>
      <c r="AP740" s="59"/>
    </row>
    <row r="741" spans="8:42" ht="12.75">
      <c r="H741" s="59"/>
      <c r="I741" s="59"/>
      <c r="L741" s="59"/>
      <c r="X741" s="77"/>
      <c r="AA741" s="77"/>
      <c r="AP741" s="59"/>
    </row>
    <row r="742" spans="8:42" ht="12.75">
      <c r="H742" s="59"/>
      <c r="I742" s="59"/>
      <c r="L742" s="59"/>
      <c r="X742" s="77"/>
      <c r="AA742" s="77"/>
      <c r="AP742" s="59"/>
    </row>
    <row r="743" spans="8:42" ht="12.75">
      <c r="H743" s="59"/>
      <c r="I743" s="59"/>
      <c r="L743" s="59"/>
      <c r="X743" s="77"/>
      <c r="AA743" s="77"/>
      <c r="AP743" s="59"/>
    </row>
    <row r="744" spans="8:42" ht="12.75">
      <c r="H744" s="59"/>
      <c r="I744" s="59"/>
      <c r="L744" s="59"/>
      <c r="X744" s="77"/>
      <c r="AA744" s="77"/>
      <c r="AP744" s="59"/>
    </row>
    <row r="745" spans="8:42" ht="12.75">
      <c r="H745" s="59"/>
      <c r="I745" s="59"/>
      <c r="L745" s="59"/>
      <c r="X745" s="77"/>
      <c r="AA745" s="77"/>
      <c r="AP745" s="59"/>
    </row>
    <row r="746" spans="8:42" ht="12.75">
      <c r="H746" s="59"/>
      <c r="I746" s="59"/>
      <c r="L746" s="59"/>
      <c r="X746" s="77"/>
      <c r="AA746" s="77"/>
      <c r="AP746" s="59"/>
    </row>
    <row r="747" spans="8:42" ht="12.75">
      <c r="H747" s="59"/>
      <c r="I747" s="59"/>
      <c r="L747" s="59"/>
      <c r="X747" s="77"/>
      <c r="AA747" s="77"/>
      <c r="AP747" s="59"/>
    </row>
    <row r="748" spans="8:42" ht="12.75">
      <c r="H748" s="59"/>
      <c r="I748" s="59"/>
      <c r="L748" s="59"/>
      <c r="X748" s="77"/>
      <c r="AA748" s="77"/>
      <c r="AP748" s="59"/>
    </row>
    <row r="749" spans="8:42" ht="12.75">
      <c r="H749" s="59"/>
      <c r="I749" s="59"/>
      <c r="L749" s="59"/>
      <c r="X749" s="77"/>
      <c r="AA749" s="77"/>
      <c r="AP749" s="59"/>
    </row>
    <row r="750" spans="8:42" ht="12.75">
      <c r="H750" s="59"/>
      <c r="I750" s="59"/>
      <c r="L750" s="59"/>
      <c r="X750" s="77"/>
      <c r="AA750" s="77"/>
      <c r="AP750" s="59"/>
    </row>
    <row r="751" spans="8:42" ht="12.75">
      <c r="H751" s="59"/>
      <c r="I751" s="59"/>
      <c r="L751" s="59"/>
      <c r="X751" s="77"/>
      <c r="AA751" s="77"/>
      <c r="AP751" s="59"/>
    </row>
    <row r="752" spans="8:42" ht="12.75">
      <c r="H752" s="59"/>
      <c r="I752" s="59"/>
      <c r="L752" s="59"/>
      <c r="X752" s="77"/>
      <c r="AA752" s="77"/>
      <c r="AP752" s="59"/>
    </row>
    <row r="753" spans="8:42" ht="12.75">
      <c r="H753" s="59"/>
      <c r="I753" s="59"/>
      <c r="L753" s="59"/>
      <c r="X753" s="77"/>
      <c r="AA753" s="77"/>
      <c r="AP753" s="59"/>
    </row>
    <row r="754" spans="8:42" ht="12.75">
      <c r="H754" s="59"/>
      <c r="I754" s="59"/>
      <c r="L754" s="59"/>
      <c r="X754" s="77"/>
      <c r="AA754" s="77"/>
      <c r="AP754" s="59"/>
    </row>
    <row r="755" spans="8:42" ht="12.75">
      <c r="H755" s="59"/>
      <c r="I755" s="59"/>
      <c r="L755" s="59"/>
      <c r="X755" s="77"/>
      <c r="AA755" s="77"/>
      <c r="AP755" s="59"/>
    </row>
    <row r="756" spans="8:42" ht="12.75">
      <c r="H756" s="59"/>
      <c r="I756" s="59"/>
      <c r="L756" s="59"/>
      <c r="X756" s="77"/>
      <c r="AA756" s="77"/>
      <c r="AP756" s="59"/>
    </row>
    <row r="757" spans="8:42" ht="12.75">
      <c r="H757" s="59"/>
      <c r="I757" s="59"/>
      <c r="L757" s="59"/>
      <c r="X757" s="77"/>
      <c r="AA757" s="77"/>
      <c r="AP757" s="59"/>
    </row>
    <row r="758" spans="8:42" ht="12.75">
      <c r="H758" s="59"/>
      <c r="I758" s="59"/>
      <c r="L758" s="59"/>
      <c r="X758" s="77"/>
      <c r="AA758" s="77"/>
      <c r="AP758" s="59"/>
    </row>
    <row r="759" spans="8:42" ht="12.75">
      <c r="H759" s="59"/>
      <c r="I759" s="59"/>
      <c r="L759" s="59"/>
      <c r="X759" s="77"/>
      <c r="AA759" s="77"/>
      <c r="AP759" s="59"/>
    </row>
    <row r="760" spans="8:42" ht="12.75">
      <c r="H760" s="59"/>
      <c r="I760" s="59"/>
      <c r="L760" s="59"/>
      <c r="X760" s="77"/>
      <c r="AA760" s="77"/>
      <c r="AP760" s="59"/>
    </row>
    <row r="761" spans="8:42" ht="12.75">
      <c r="H761" s="59"/>
      <c r="I761" s="59"/>
      <c r="L761" s="59"/>
      <c r="X761" s="77"/>
      <c r="AA761" s="77"/>
      <c r="AP761" s="59"/>
    </row>
    <row r="762" spans="8:42" ht="12.75">
      <c r="H762" s="59"/>
      <c r="I762" s="59"/>
      <c r="L762" s="59"/>
      <c r="X762" s="77"/>
      <c r="AA762" s="77"/>
      <c r="AP762" s="59"/>
    </row>
    <row r="763" spans="8:42" ht="12.75">
      <c r="H763" s="59"/>
      <c r="I763" s="59"/>
      <c r="L763" s="59"/>
      <c r="X763" s="77"/>
      <c r="AA763" s="77"/>
      <c r="AP763" s="59"/>
    </row>
    <row r="764" spans="8:42" ht="12.75">
      <c r="H764" s="59"/>
      <c r="I764" s="59"/>
      <c r="L764" s="59"/>
      <c r="X764" s="77"/>
      <c r="AA764" s="77"/>
      <c r="AP764" s="59"/>
    </row>
    <row r="765" spans="8:42" ht="12.75">
      <c r="H765" s="59"/>
      <c r="I765" s="59"/>
      <c r="L765" s="59"/>
      <c r="X765" s="77"/>
      <c r="AA765" s="77"/>
      <c r="AP765" s="59"/>
    </row>
    <row r="766" spans="8:42" ht="12.75">
      <c r="H766" s="59"/>
      <c r="I766" s="59"/>
      <c r="L766" s="59"/>
      <c r="X766" s="77"/>
      <c r="AA766" s="77"/>
      <c r="AP766" s="59"/>
    </row>
    <row r="767" spans="8:42" ht="12.75">
      <c r="H767" s="59"/>
      <c r="I767" s="59"/>
      <c r="L767" s="59"/>
      <c r="X767" s="77"/>
      <c r="AA767" s="77"/>
      <c r="AP767" s="59"/>
    </row>
    <row r="768" spans="8:42" ht="12.75">
      <c r="H768" s="59"/>
      <c r="I768" s="59"/>
      <c r="L768" s="59"/>
      <c r="X768" s="77"/>
      <c r="AA768" s="77"/>
      <c r="AP768" s="59"/>
    </row>
    <row r="769" spans="8:42" ht="12.75">
      <c r="H769" s="59"/>
      <c r="I769" s="59"/>
      <c r="L769" s="59"/>
      <c r="X769" s="77"/>
      <c r="AA769" s="77"/>
      <c r="AP769" s="59"/>
    </row>
    <row r="770" spans="8:42" ht="12.75">
      <c r="H770" s="59"/>
      <c r="I770" s="59"/>
      <c r="L770" s="59"/>
      <c r="X770" s="77"/>
      <c r="AA770" s="77"/>
      <c r="AP770" s="59"/>
    </row>
    <row r="771" spans="8:42" ht="12.75">
      <c r="H771" s="59"/>
      <c r="I771" s="59"/>
      <c r="L771" s="59"/>
      <c r="X771" s="77"/>
      <c r="AA771" s="77"/>
      <c r="AP771" s="59"/>
    </row>
    <row r="772" spans="8:42" ht="12.75">
      <c r="H772" s="59"/>
      <c r="I772" s="59"/>
      <c r="L772" s="59"/>
      <c r="X772" s="77"/>
      <c r="AA772" s="77"/>
      <c r="AP772" s="59"/>
    </row>
    <row r="773" spans="8:42" ht="12.75">
      <c r="H773" s="59"/>
      <c r="I773" s="59"/>
      <c r="L773" s="59"/>
      <c r="X773" s="77"/>
      <c r="AA773" s="77"/>
      <c r="AP773" s="59"/>
    </row>
    <row r="774" spans="8:42" ht="12.75">
      <c r="H774" s="59"/>
      <c r="I774" s="59"/>
      <c r="L774" s="59"/>
      <c r="X774" s="77"/>
      <c r="AA774" s="77"/>
      <c r="AP774" s="59"/>
    </row>
    <row r="775" spans="8:42" ht="12.75">
      <c r="H775" s="59"/>
      <c r="I775" s="59"/>
      <c r="L775" s="59"/>
      <c r="X775" s="77"/>
      <c r="AA775" s="77"/>
      <c r="AP775" s="59"/>
    </row>
    <row r="776" spans="8:42" ht="12.75">
      <c r="H776" s="59"/>
      <c r="I776" s="59"/>
      <c r="L776" s="59"/>
      <c r="X776" s="77"/>
      <c r="AA776" s="77"/>
      <c r="AP776" s="59"/>
    </row>
    <row r="777" spans="8:42" ht="12.75">
      <c r="H777" s="59"/>
      <c r="I777" s="59"/>
      <c r="L777" s="59"/>
      <c r="X777" s="77"/>
      <c r="AA777" s="77"/>
      <c r="AP777" s="59"/>
    </row>
    <row r="778" spans="8:42" ht="12.75">
      <c r="H778" s="59"/>
      <c r="I778" s="59"/>
      <c r="L778" s="59"/>
      <c r="X778" s="77"/>
      <c r="AA778" s="77"/>
      <c r="AP778" s="59"/>
    </row>
    <row r="779" spans="8:42" ht="12.75">
      <c r="H779" s="59"/>
      <c r="I779" s="59"/>
      <c r="L779" s="59"/>
      <c r="X779" s="77"/>
      <c r="AA779" s="77"/>
      <c r="AP779" s="59"/>
    </row>
    <row r="780" spans="8:42" ht="12.75">
      <c r="H780" s="59"/>
      <c r="I780" s="59"/>
      <c r="L780" s="59"/>
      <c r="X780" s="77"/>
      <c r="AA780" s="77"/>
      <c r="AP780" s="59"/>
    </row>
    <row r="781" spans="8:42" ht="12.75">
      <c r="H781" s="59"/>
      <c r="I781" s="59"/>
      <c r="L781" s="59"/>
      <c r="X781" s="77"/>
      <c r="AA781" s="77"/>
      <c r="AP781" s="59"/>
    </row>
    <row r="782" spans="8:42" ht="12.75">
      <c r="H782" s="59"/>
      <c r="I782" s="59"/>
      <c r="L782" s="59"/>
      <c r="X782" s="77"/>
      <c r="AA782" s="77"/>
      <c r="AP782" s="59"/>
    </row>
    <row r="783" spans="8:42" ht="12.75">
      <c r="H783" s="59"/>
      <c r="I783" s="59"/>
      <c r="L783" s="59"/>
      <c r="X783" s="77"/>
      <c r="AA783" s="77"/>
      <c r="AP783" s="59"/>
    </row>
    <row r="784" spans="8:42" ht="12.75">
      <c r="H784" s="59"/>
      <c r="I784" s="59"/>
      <c r="L784" s="59"/>
      <c r="X784" s="77"/>
      <c r="AA784" s="77"/>
      <c r="AP784" s="59"/>
    </row>
    <row r="785" spans="8:42" ht="12.75">
      <c r="H785" s="59"/>
      <c r="I785" s="59"/>
      <c r="L785" s="59"/>
      <c r="X785" s="77"/>
      <c r="AA785" s="77"/>
      <c r="AP785" s="59"/>
    </row>
    <row r="786" spans="8:42" ht="12.75">
      <c r="H786" s="59"/>
      <c r="I786" s="59"/>
      <c r="L786" s="59"/>
      <c r="X786" s="77"/>
      <c r="AA786" s="77"/>
      <c r="AP786" s="59"/>
    </row>
    <row r="787" spans="8:42" ht="12.75">
      <c r="H787" s="59"/>
      <c r="I787" s="59"/>
      <c r="L787" s="59"/>
      <c r="X787" s="77"/>
      <c r="AA787" s="77"/>
      <c r="AP787" s="59"/>
    </row>
    <row r="788" spans="8:42" ht="12.75">
      <c r="H788" s="59"/>
      <c r="I788" s="59"/>
      <c r="L788" s="59"/>
      <c r="X788" s="77"/>
      <c r="AA788" s="77"/>
      <c r="AP788" s="59"/>
    </row>
    <row r="789" spans="8:42" ht="12.75">
      <c r="H789" s="59"/>
      <c r="I789" s="59"/>
      <c r="L789" s="59"/>
      <c r="X789" s="77"/>
      <c r="AA789" s="77"/>
      <c r="AP789" s="59"/>
    </row>
    <row r="790" spans="8:42" ht="12.75">
      <c r="H790" s="59"/>
      <c r="I790" s="59"/>
      <c r="L790" s="59"/>
      <c r="X790" s="77"/>
      <c r="AA790" s="77"/>
      <c r="AP790" s="59"/>
    </row>
    <row r="791" spans="8:42" ht="12.75">
      <c r="H791" s="59"/>
      <c r="I791" s="59"/>
      <c r="L791" s="59"/>
      <c r="X791" s="77"/>
      <c r="AA791" s="77"/>
      <c r="AP791" s="59"/>
    </row>
    <row r="792" spans="8:42" ht="12.75">
      <c r="H792" s="59"/>
      <c r="I792" s="59"/>
      <c r="L792" s="59"/>
      <c r="X792" s="77"/>
      <c r="AA792" s="77"/>
      <c r="AP792" s="59"/>
    </row>
    <row r="793" spans="8:42" ht="12.75">
      <c r="H793" s="59"/>
      <c r="I793" s="59"/>
      <c r="L793" s="59"/>
      <c r="X793" s="77"/>
      <c r="AA793" s="77"/>
      <c r="AP793" s="59"/>
    </row>
    <row r="794" spans="8:42" ht="12.75">
      <c r="H794" s="59"/>
      <c r="I794" s="59"/>
      <c r="L794" s="59"/>
      <c r="X794" s="77"/>
      <c r="AA794" s="77"/>
      <c r="AP794" s="59"/>
    </row>
    <row r="795" spans="8:42" ht="12.75">
      <c r="H795" s="59"/>
      <c r="I795" s="59"/>
      <c r="L795" s="59"/>
      <c r="X795" s="77"/>
      <c r="AA795" s="77"/>
      <c r="AP795" s="59"/>
    </row>
    <row r="796" spans="8:42" ht="12.75">
      <c r="H796" s="59"/>
      <c r="I796" s="59"/>
      <c r="L796" s="59"/>
      <c r="X796" s="77"/>
      <c r="AA796" s="77"/>
      <c r="AP796" s="59"/>
    </row>
    <row r="797" spans="8:42" ht="12.75">
      <c r="H797" s="59"/>
      <c r="I797" s="59"/>
      <c r="L797" s="59"/>
      <c r="X797" s="77"/>
      <c r="AA797" s="77"/>
      <c r="AP797" s="59"/>
    </row>
    <row r="798" spans="8:42" ht="12.75">
      <c r="H798" s="59"/>
      <c r="I798" s="59"/>
      <c r="L798" s="59"/>
      <c r="X798" s="77"/>
      <c r="AA798" s="77"/>
      <c r="AP798" s="59"/>
    </row>
    <row r="799" spans="8:42" ht="12.75">
      <c r="H799" s="59"/>
      <c r="I799" s="59"/>
      <c r="L799" s="59"/>
      <c r="X799" s="77"/>
      <c r="AA799" s="77"/>
      <c r="AP799" s="59"/>
    </row>
    <row r="800" spans="8:42" ht="12.75">
      <c r="H800" s="59"/>
      <c r="I800" s="59"/>
      <c r="L800" s="59"/>
      <c r="X800" s="77"/>
      <c r="AA800" s="77"/>
      <c r="AP800" s="59"/>
    </row>
    <row r="801" spans="8:42" ht="12.75">
      <c r="H801" s="59"/>
      <c r="I801" s="59"/>
      <c r="L801" s="59"/>
      <c r="X801" s="77"/>
      <c r="AA801" s="77"/>
      <c r="AP801" s="59"/>
    </row>
    <row r="802" spans="8:42" ht="12.75">
      <c r="H802" s="59"/>
      <c r="I802" s="59"/>
      <c r="L802" s="59"/>
      <c r="X802" s="77"/>
      <c r="AA802" s="77"/>
      <c r="AP802" s="59"/>
    </row>
    <row r="803" spans="8:42" ht="12.75">
      <c r="H803" s="59"/>
      <c r="I803" s="59"/>
      <c r="L803" s="59"/>
      <c r="X803" s="77"/>
      <c r="AA803" s="77"/>
      <c r="AP803" s="59"/>
    </row>
    <row r="804" spans="8:42" ht="12.75">
      <c r="H804" s="59"/>
      <c r="I804" s="59"/>
      <c r="L804" s="59"/>
      <c r="X804" s="77"/>
      <c r="AA804" s="77"/>
      <c r="AP804" s="59"/>
    </row>
    <row r="805" spans="8:42" ht="12.75">
      <c r="H805" s="59"/>
      <c r="I805" s="59"/>
      <c r="L805" s="59"/>
      <c r="X805" s="77"/>
      <c r="AA805" s="77"/>
      <c r="AP805" s="59"/>
    </row>
    <row r="806" spans="8:42" ht="12.75">
      <c r="H806" s="59"/>
      <c r="I806" s="59"/>
      <c r="L806" s="59"/>
      <c r="X806" s="77"/>
      <c r="AA806" s="77"/>
      <c r="AP806" s="59"/>
    </row>
    <row r="807" spans="8:42" ht="12.75">
      <c r="H807" s="59"/>
      <c r="I807" s="59"/>
      <c r="L807" s="59"/>
      <c r="X807" s="77"/>
      <c r="AA807" s="77"/>
      <c r="AP807" s="59"/>
    </row>
    <row r="808" spans="8:42" ht="12.75">
      <c r="H808" s="59"/>
      <c r="I808" s="59"/>
      <c r="L808" s="59"/>
      <c r="X808" s="77"/>
      <c r="AA808" s="77"/>
      <c r="AP808" s="59"/>
    </row>
    <row r="809" spans="8:42" ht="12.75">
      <c r="H809" s="59"/>
      <c r="I809" s="59"/>
      <c r="L809" s="59"/>
      <c r="X809" s="77"/>
      <c r="AA809" s="77"/>
      <c r="AP809" s="59"/>
    </row>
    <row r="810" spans="8:42" ht="12.75">
      <c r="H810" s="59"/>
      <c r="I810" s="59"/>
      <c r="L810" s="59"/>
      <c r="X810" s="77"/>
      <c r="AA810" s="77"/>
      <c r="AP810" s="59"/>
    </row>
    <row r="811" spans="8:42" ht="12.75">
      <c r="H811" s="59"/>
      <c r="I811" s="59"/>
      <c r="L811" s="59"/>
      <c r="X811" s="77"/>
      <c r="AA811" s="77"/>
      <c r="AP811" s="59"/>
    </row>
    <row r="812" spans="8:42" ht="12.75">
      <c r="H812" s="59"/>
      <c r="I812" s="59"/>
      <c r="L812" s="59"/>
      <c r="X812" s="77"/>
      <c r="AA812" s="77"/>
      <c r="AP812" s="59"/>
    </row>
    <row r="813" spans="8:42" ht="12.75">
      <c r="H813" s="59"/>
      <c r="I813" s="59"/>
      <c r="L813" s="59"/>
      <c r="X813" s="77"/>
      <c r="AA813" s="77"/>
      <c r="AP813" s="59"/>
    </row>
    <row r="814" spans="8:42" ht="12.75">
      <c r="H814" s="59"/>
      <c r="I814" s="59"/>
      <c r="L814" s="59"/>
      <c r="X814" s="77"/>
      <c r="AA814" s="77"/>
      <c r="AP814" s="59"/>
    </row>
    <row r="815" spans="8:42" ht="12.75">
      <c r="H815" s="59"/>
      <c r="I815" s="59"/>
      <c r="L815" s="59"/>
      <c r="X815" s="77"/>
      <c r="AA815" s="77"/>
      <c r="AP815" s="59"/>
    </row>
    <row r="816" spans="8:42" ht="12.75">
      <c r="H816" s="59"/>
      <c r="I816" s="59"/>
      <c r="L816" s="59"/>
      <c r="X816" s="77"/>
      <c r="AA816" s="77"/>
      <c r="AP816" s="59"/>
    </row>
    <row r="817" spans="8:42" ht="12.75">
      <c r="H817" s="59"/>
      <c r="I817" s="59"/>
      <c r="L817" s="59"/>
      <c r="X817" s="77"/>
      <c r="AA817" s="77"/>
      <c r="AP817" s="59"/>
    </row>
    <row r="818" spans="8:42" ht="12.75">
      <c r="H818" s="59"/>
      <c r="I818" s="59"/>
      <c r="L818" s="59"/>
      <c r="X818" s="77"/>
      <c r="AA818" s="77"/>
      <c r="AP818" s="59"/>
    </row>
    <row r="819" spans="8:42" ht="12.75">
      <c r="H819" s="59"/>
      <c r="I819" s="59"/>
      <c r="L819" s="59"/>
      <c r="X819" s="77"/>
      <c r="AA819" s="77"/>
      <c r="AP819" s="59"/>
    </row>
    <row r="820" spans="8:42" ht="12.75">
      <c r="H820" s="59"/>
      <c r="I820" s="59"/>
      <c r="L820" s="59"/>
      <c r="X820" s="77"/>
      <c r="AA820" s="77"/>
      <c r="AP820" s="59"/>
    </row>
    <row r="821" spans="8:42" ht="12.75">
      <c r="H821" s="59"/>
      <c r="I821" s="59"/>
      <c r="L821" s="59"/>
      <c r="X821" s="77"/>
      <c r="AA821" s="77"/>
      <c r="AP821" s="59"/>
    </row>
    <row r="822" spans="8:42" ht="12.75">
      <c r="H822" s="59"/>
      <c r="I822" s="59"/>
      <c r="L822" s="59"/>
      <c r="X822" s="77"/>
      <c r="AA822" s="77"/>
      <c r="AP822" s="59"/>
    </row>
    <row r="823" spans="8:42" ht="12.75">
      <c r="H823" s="59"/>
      <c r="I823" s="59"/>
      <c r="L823" s="59"/>
      <c r="X823" s="77"/>
      <c r="AA823" s="77"/>
      <c r="AP823" s="59"/>
    </row>
    <row r="824" spans="8:42" ht="12.75">
      <c r="H824" s="59"/>
      <c r="I824" s="59"/>
      <c r="L824" s="59"/>
      <c r="X824" s="77"/>
      <c r="AA824" s="77"/>
      <c r="AP824" s="59"/>
    </row>
    <row r="825" spans="8:42" ht="12.75">
      <c r="H825" s="59"/>
      <c r="I825" s="59"/>
      <c r="L825" s="59"/>
      <c r="X825" s="77"/>
      <c r="AA825" s="77"/>
      <c r="AP825" s="59"/>
    </row>
    <row r="826" spans="8:42" ht="12.75">
      <c r="H826" s="59"/>
      <c r="I826" s="59"/>
      <c r="L826" s="59"/>
      <c r="X826" s="77"/>
      <c r="AA826" s="77"/>
      <c r="AP826" s="59"/>
    </row>
    <row r="827" spans="8:42" ht="12.75">
      <c r="H827" s="59"/>
      <c r="I827" s="59"/>
      <c r="L827" s="59"/>
      <c r="X827" s="77"/>
      <c r="AA827" s="77"/>
      <c r="AP827" s="59"/>
    </row>
    <row r="828" spans="8:42" ht="12.75">
      <c r="H828" s="59"/>
      <c r="I828" s="59"/>
      <c r="L828" s="59"/>
      <c r="X828" s="77"/>
      <c r="AA828" s="77"/>
      <c r="AP828" s="59"/>
    </row>
    <row r="829" spans="8:42" ht="12.75">
      <c r="H829" s="59"/>
      <c r="I829" s="59"/>
      <c r="L829" s="59"/>
      <c r="X829" s="77"/>
      <c r="AA829" s="77"/>
      <c r="AP829" s="59"/>
    </row>
    <row r="830" spans="8:42" ht="12.75">
      <c r="H830" s="59"/>
      <c r="I830" s="59"/>
      <c r="L830" s="59"/>
      <c r="X830" s="77"/>
      <c r="AA830" s="77"/>
      <c r="AP830" s="59"/>
    </row>
    <row r="831" spans="8:42" ht="12.75">
      <c r="H831" s="59"/>
      <c r="I831" s="59"/>
      <c r="L831" s="59"/>
      <c r="X831" s="77"/>
      <c r="AA831" s="77"/>
      <c r="AP831" s="59"/>
    </row>
    <row r="832" spans="8:42" ht="12.75">
      <c r="H832" s="59"/>
      <c r="I832" s="59"/>
      <c r="L832" s="59"/>
      <c r="X832" s="77"/>
      <c r="AA832" s="77"/>
      <c r="AP832" s="59"/>
    </row>
    <row r="833" spans="8:42" ht="12.75">
      <c r="H833" s="59"/>
      <c r="I833" s="59"/>
      <c r="L833" s="59"/>
      <c r="X833" s="77"/>
      <c r="AA833" s="77"/>
      <c r="AP833" s="59"/>
    </row>
    <row r="834" spans="8:42" ht="12.75">
      <c r="H834" s="59"/>
      <c r="I834" s="59"/>
      <c r="L834" s="59"/>
      <c r="X834" s="77"/>
      <c r="AA834" s="77"/>
      <c r="AP834" s="59"/>
    </row>
    <row r="835" spans="8:42" ht="12.75">
      <c r="H835" s="59"/>
      <c r="I835" s="59"/>
      <c r="L835" s="59"/>
      <c r="X835" s="77"/>
      <c r="AA835" s="77"/>
      <c r="AP835" s="59"/>
    </row>
    <row r="836" spans="8:42" ht="12.75">
      <c r="H836" s="59"/>
      <c r="I836" s="59"/>
      <c r="L836" s="59"/>
      <c r="X836" s="77"/>
      <c r="AA836" s="77"/>
      <c r="AP836" s="59"/>
    </row>
    <row r="837" spans="8:42" ht="12.75">
      <c r="H837" s="59"/>
      <c r="I837" s="59"/>
      <c r="L837" s="59"/>
      <c r="X837" s="77"/>
      <c r="AA837" s="77"/>
      <c r="AP837" s="59"/>
    </row>
    <row r="838" spans="8:42" ht="12.75">
      <c r="H838" s="59"/>
      <c r="I838" s="59"/>
      <c r="L838" s="59"/>
      <c r="X838" s="77"/>
      <c r="AA838" s="77"/>
      <c r="AP838" s="59"/>
    </row>
    <row r="839" spans="8:42" ht="12.75">
      <c r="H839" s="59"/>
      <c r="I839" s="59"/>
      <c r="L839" s="59"/>
      <c r="X839" s="77"/>
      <c r="AA839" s="77"/>
      <c r="AP839" s="59"/>
    </row>
    <row r="840" spans="8:42" ht="12.75">
      <c r="H840" s="59"/>
      <c r="I840" s="59"/>
      <c r="L840" s="59"/>
      <c r="X840" s="77"/>
      <c r="AA840" s="77"/>
      <c r="AP840" s="59"/>
    </row>
    <row r="841" spans="8:42" ht="12.75">
      <c r="H841" s="59"/>
      <c r="I841" s="59"/>
      <c r="L841" s="59"/>
      <c r="X841" s="77"/>
      <c r="AA841" s="77"/>
      <c r="AP841" s="59"/>
    </row>
    <row r="842" spans="8:42" ht="12.75">
      <c r="H842" s="59"/>
      <c r="I842" s="59"/>
      <c r="L842" s="59"/>
      <c r="X842" s="77"/>
      <c r="AA842" s="77"/>
      <c r="AP842" s="59"/>
    </row>
    <row r="843" spans="8:42" ht="12.75">
      <c r="H843" s="59"/>
      <c r="I843" s="59"/>
      <c r="L843" s="59"/>
      <c r="X843" s="77"/>
      <c r="AA843" s="77"/>
      <c r="AP843" s="59"/>
    </row>
    <row r="844" spans="8:42" ht="12.75">
      <c r="H844" s="59"/>
      <c r="I844" s="59"/>
      <c r="L844" s="59"/>
      <c r="X844" s="77"/>
      <c r="AA844" s="77"/>
      <c r="AP844" s="59"/>
    </row>
    <row r="845" spans="8:42" ht="12.75">
      <c r="H845" s="59"/>
      <c r="I845" s="59"/>
      <c r="L845" s="59"/>
      <c r="X845" s="77"/>
      <c r="AA845" s="77"/>
      <c r="AP845" s="59"/>
    </row>
    <row r="846" spans="8:42" ht="12.75">
      <c r="H846" s="59"/>
      <c r="I846" s="59"/>
      <c r="L846" s="59"/>
      <c r="X846" s="77"/>
      <c r="AA846" s="77"/>
      <c r="AP846" s="59"/>
    </row>
    <row r="847" spans="8:42" ht="12.75">
      <c r="H847" s="59"/>
      <c r="I847" s="59"/>
      <c r="L847" s="59"/>
      <c r="X847" s="77"/>
      <c r="AA847" s="77"/>
      <c r="AP847" s="59"/>
    </row>
    <row r="848" spans="8:42" ht="12.75">
      <c r="H848" s="59"/>
      <c r="I848" s="59"/>
      <c r="L848" s="59"/>
      <c r="X848" s="77"/>
      <c r="AA848" s="77"/>
      <c r="AP848" s="59"/>
    </row>
    <row r="849" spans="8:42" ht="12.75">
      <c r="H849" s="59"/>
      <c r="I849" s="59"/>
      <c r="L849" s="59"/>
      <c r="X849" s="77"/>
      <c r="AA849" s="77"/>
      <c r="AP849" s="59"/>
    </row>
    <row r="850" spans="8:42" ht="12.75">
      <c r="H850" s="59"/>
      <c r="I850" s="59"/>
      <c r="L850" s="59"/>
      <c r="X850" s="77"/>
      <c r="AA850" s="77"/>
      <c r="AP850" s="59"/>
    </row>
    <row r="851" spans="8:42" ht="12.75">
      <c r="H851" s="59"/>
      <c r="I851" s="59"/>
      <c r="L851" s="59"/>
      <c r="X851" s="77"/>
      <c r="AA851" s="77"/>
      <c r="AP851" s="59"/>
    </row>
    <row r="852" spans="8:42" ht="12.75">
      <c r="H852" s="59"/>
      <c r="I852" s="59"/>
      <c r="L852" s="59"/>
      <c r="X852" s="77"/>
      <c r="AA852" s="77"/>
      <c r="AP852" s="59"/>
    </row>
    <row r="853" spans="8:42" ht="12.75">
      <c r="H853" s="59"/>
      <c r="I853" s="59"/>
      <c r="L853" s="59"/>
      <c r="X853" s="77"/>
      <c r="AA853" s="77"/>
      <c r="AP853" s="59"/>
    </row>
    <row r="854" spans="8:42" ht="12.75">
      <c r="H854" s="59"/>
      <c r="I854" s="59"/>
      <c r="L854" s="59"/>
      <c r="X854" s="77"/>
      <c r="AA854" s="77"/>
      <c r="AP854" s="59"/>
    </row>
    <row r="855" spans="8:42" ht="12.75">
      <c r="H855" s="59"/>
      <c r="I855" s="59"/>
      <c r="L855" s="59"/>
      <c r="X855" s="77"/>
      <c r="AA855" s="77"/>
      <c r="AP855" s="59"/>
    </row>
    <row r="856" spans="8:42" ht="12.75">
      <c r="H856" s="59"/>
      <c r="I856" s="59"/>
      <c r="L856" s="59"/>
      <c r="X856" s="77"/>
      <c r="AA856" s="77"/>
      <c r="AP856" s="59"/>
    </row>
    <row r="857" spans="8:42" ht="12.75">
      <c r="H857" s="59"/>
      <c r="I857" s="59"/>
      <c r="L857" s="59"/>
      <c r="X857" s="77"/>
      <c r="AA857" s="77"/>
      <c r="AP857" s="59"/>
    </row>
    <row r="858" spans="8:42" ht="12.75">
      <c r="H858" s="59"/>
      <c r="I858" s="59"/>
      <c r="L858" s="59"/>
      <c r="X858" s="77"/>
      <c r="AA858" s="77"/>
      <c r="AP858" s="59"/>
    </row>
    <row r="859" spans="8:42" ht="12.75">
      <c r="H859" s="59"/>
      <c r="I859" s="59"/>
      <c r="L859" s="59"/>
      <c r="X859" s="77"/>
      <c r="AA859" s="77"/>
      <c r="AP859" s="59"/>
    </row>
    <row r="860" spans="8:42" ht="12.75">
      <c r="H860" s="59"/>
      <c r="I860" s="59"/>
      <c r="L860" s="59"/>
      <c r="X860" s="77"/>
      <c r="AA860" s="77"/>
      <c r="AP860" s="59"/>
    </row>
    <row r="861" spans="8:42" ht="12.75">
      <c r="H861" s="59"/>
      <c r="I861" s="59"/>
      <c r="L861" s="59"/>
      <c r="X861" s="77"/>
      <c r="AA861" s="77"/>
      <c r="AP861" s="59"/>
    </row>
    <row r="862" spans="8:42" ht="12.75">
      <c r="H862" s="59"/>
      <c r="I862" s="59"/>
      <c r="L862" s="59"/>
      <c r="X862" s="77"/>
      <c r="AA862" s="77"/>
      <c r="AP862" s="59"/>
    </row>
    <row r="863" spans="8:42" ht="12.75">
      <c r="H863" s="59"/>
      <c r="I863" s="59"/>
      <c r="L863" s="59"/>
      <c r="X863" s="77"/>
      <c r="AA863" s="77"/>
      <c r="AP863" s="59"/>
    </row>
    <row r="864" spans="8:42" ht="12.75">
      <c r="H864" s="59"/>
      <c r="I864" s="59"/>
      <c r="L864" s="59"/>
      <c r="X864" s="77"/>
      <c r="AA864" s="77"/>
      <c r="AP864" s="59"/>
    </row>
    <row r="865" spans="8:42" ht="12.75">
      <c r="H865" s="59"/>
      <c r="I865" s="59"/>
      <c r="L865" s="59"/>
      <c r="X865" s="77"/>
      <c r="AA865" s="77"/>
      <c r="AP865" s="59"/>
    </row>
    <row r="866" spans="8:42" ht="12.75">
      <c r="H866" s="59"/>
      <c r="I866" s="59"/>
      <c r="L866" s="59"/>
      <c r="X866" s="77"/>
      <c r="AA866" s="77"/>
      <c r="AP866" s="59"/>
    </row>
    <row r="867" spans="8:42" ht="12.75">
      <c r="H867" s="59"/>
      <c r="I867" s="59"/>
      <c r="L867" s="59"/>
      <c r="X867" s="77"/>
      <c r="AA867" s="77"/>
      <c r="AP867" s="59"/>
    </row>
    <row r="868" spans="8:42" ht="12.75">
      <c r="H868" s="59"/>
      <c r="I868" s="59"/>
      <c r="L868" s="59"/>
      <c r="X868" s="77"/>
      <c r="AA868" s="77"/>
      <c r="AP868" s="59"/>
    </row>
    <row r="869" spans="8:42" ht="12.75">
      <c r="H869" s="59"/>
      <c r="I869" s="59"/>
      <c r="L869" s="59"/>
      <c r="X869" s="77"/>
      <c r="AA869" s="77"/>
      <c r="AP869" s="59"/>
    </row>
    <row r="870" spans="8:42" ht="12.75">
      <c r="H870" s="59"/>
      <c r="I870" s="59"/>
      <c r="L870" s="59"/>
      <c r="X870" s="77"/>
      <c r="AA870" s="77"/>
      <c r="AP870" s="59"/>
    </row>
    <row r="871" spans="8:42" ht="12.75">
      <c r="H871" s="59"/>
      <c r="I871" s="59"/>
      <c r="L871" s="59"/>
      <c r="X871" s="77"/>
      <c r="AA871" s="77"/>
      <c r="AP871" s="59"/>
    </row>
    <row r="872" spans="8:42" ht="12.75">
      <c r="H872" s="59"/>
      <c r="I872" s="59"/>
      <c r="L872" s="59"/>
      <c r="X872" s="77"/>
      <c r="AA872" s="77"/>
      <c r="AP872" s="59"/>
    </row>
    <row r="873" spans="8:42" ht="12.75">
      <c r="H873" s="59"/>
      <c r="I873" s="59"/>
      <c r="L873" s="59"/>
      <c r="X873" s="77"/>
      <c r="AA873" s="77"/>
      <c r="AP873" s="59"/>
    </row>
    <row r="874" spans="8:42" ht="12.75">
      <c r="H874" s="59"/>
      <c r="I874" s="59"/>
      <c r="L874" s="59"/>
      <c r="X874" s="77"/>
      <c r="AA874" s="77"/>
      <c r="AP874" s="59"/>
    </row>
    <row r="875" spans="8:42" ht="12.75">
      <c r="H875" s="59"/>
      <c r="I875" s="59"/>
      <c r="L875" s="59"/>
      <c r="X875" s="77"/>
      <c r="AA875" s="77"/>
      <c r="AP875" s="59"/>
    </row>
    <row r="876" spans="8:42" ht="12.75">
      <c r="H876" s="59"/>
      <c r="I876" s="59"/>
      <c r="L876" s="59"/>
      <c r="X876" s="77"/>
      <c r="AA876" s="77"/>
      <c r="AP876" s="59"/>
    </row>
    <row r="877" spans="8:42" ht="12.75">
      <c r="H877" s="59"/>
      <c r="I877" s="59"/>
      <c r="L877" s="59"/>
      <c r="X877" s="77"/>
      <c r="AA877" s="77"/>
      <c r="AP877" s="59"/>
    </row>
    <row r="878" spans="8:42" ht="12.75">
      <c r="H878" s="59"/>
      <c r="I878" s="59"/>
      <c r="L878" s="59"/>
      <c r="X878" s="77"/>
      <c r="AA878" s="77"/>
      <c r="AP878" s="59"/>
    </row>
    <row r="879" spans="8:42" ht="12.75">
      <c r="H879" s="59"/>
      <c r="I879" s="59"/>
      <c r="L879" s="59"/>
      <c r="X879" s="77"/>
      <c r="AA879" s="77"/>
      <c r="AP879" s="59"/>
    </row>
    <row r="880" spans="8:42" ht="12.75">
      <c r="H880" s="59"/>
      <c r="I880" s="59"/>
      <c r="L880" s="59"/>
      <c r="X880" s="77"/>
      <c r="AA880" s="77"/>
      <c r="AP880" s="59"/>
    </row>
    <row r="881" spans="8:42" ht="12.75">
      <c r="H881" s="59"/>
      <c r="I881" s="59"/>
      <c r="L881" s="59"/>
      <c r="X881" s="77"/>
      <c r="AA881" s="77"/>
      <c r="AP881" s="59"/>
    </row>
    <row r="882" spans="8:42" ht="12.75">
      <c r="H882" s="59"/>
      <c r="I882" s="59"/>
      <c r="L882" s="59"/>
      <c r="X882" s="77"/>
      <c r="AA882" s="77"/>
      <c r="AP882" s="59"/>
    </row>
    <row r="883" spans="8:42" ht="12.75">
      <c r="H883" s="59"/>
      <c r="I883" s="59"/>
      <c r="L883" s="59"/>
      <c r="X883" s="77"/>
      <c r="AA883" s="77"/>
      <c r="AP883" s="59"/>
    </row>
    <row r="884" spans="8:42" ht="12.75">
      <c r="H884" s="59"/>
      <c r="I884" s="59"/>
      <c r="L884" s="59"/>
      <c r="X884" s="77"/>
      <c r="AA884" s="77"/>
      <c r="AP884" s="59"/>
    </row>
    <row r="885" spans="8:42" ht="12.75">
      <c r="H885" s="59"/>
      <c r="I885" s="59"/>
      <c r="L885" s="59"/>
      <c r="X885" s="77"/>
      <c r="AA885" s="77"/>
      <c r="AP885" s="59"/>
    </row>
    <row r="886" spans="8:42" ht="12.75">
      <c r="H886" s="59"/>
      <c r="I886" s="59"/>
      <c r="L886" s="59"/>
      <c r="X886" s="77"/>
      <c r="AA886" s="77"/>
      <c r="AP886" s="59"/>
    </row>
    <row r="887" spans="8:42" ht="12.75">
      <c r="H887" s="59"/>
      <c r="I887" s="59"/>
      <c r="L887" s="59"/>
      <c r="X887" s="77"/>
      <c r="AA887" s="77"/>
      <c r="AP887" s="59"/>
    </row>
    <row r="888" spans="8:42" ht="12.75">
      <c r="H888" s="59"/>
      <c r="I888" s="59"/>
      <c r="L888" s="59"/>
      <c r="X888" s="77"/>
      <c r="AA888" s="77"/>
      <c r="AP888" s="59"/>
    </row>
    <row r="889" spans="8:42" ht="12.75">
      <c r="H889" s="59"/>
      <c r="I889" s="59"/>
      <c r="L889" s="59"/>
      <c r="X889" s="77"/>
      <c r="AA889" s="77"/>
      <c r="AP889" s="59"/>
    </row>
    <row r="890" spans="8:42" ht="12.75">
      <c r="H890" s="59"/>
      <c r="I890" s="59"/>
      <c r="L890" s="59"/>
      <c r="X890" s="77"/>
      <c r="AA890" s="77"/>
      <c r="AP890" s="59"/>
    </row>
    <row r="891" spans="8:42" ht="12.75">
      <c r="H891" s="59"/>
      <c r="I891" s="59"/>
      <c r="L891" s="59"/>
      <c r="X891" s="77"/>
      <c r="AA891" s="77"/>
      <c r="AP891" s="59"/>
    </row>
    <row r="892" spans="8:42" ht="12.75">
      <c r="H892" s="59"/>
      <c r="I892" s="59"/>
      <c r="L892" s="59"/>
      <c r="X892" s="77"/>
      <c r="AA892" s="77"/>
      <c r="AP892" s="59"/>
    </row>
    <row r="893" spans="8:42" ht="12.75">
      <c r="H893" s="59"/>
      <c r="I893" s="59"/>
      <c r="L893" s="59"/>
      <c r="X893" s="77"/>
      <c r="AA893" s="77"/>
      <c r="AP893" s="59"/>
    </row>
    <row r="894" spans="8:42" ht="12.75">
      <c r="H894" s="59"/>
      <c r="I894" s="59"/>
      <c r="L894" s="59"/>
      <c r="X894" s="77"/>
      <c r="AA894" s="77"/>
      <c r="AP894" s="59"/>
    </row>
    <row r="895" spans="8:42" ht="12.75">
      <c r="H895" s="59"/>
      <c r="I895" s="59"/>
      <c r="L895" s="59"/>
      <c r="X895" s="77"/>
      <c r="AA895" s="77"/>
      <c r="AP895" s="59"/>
    </row>
    <row r="896" spans="8:42" ht="12.75">
      <c r="H896" s="59"/>
      <c r="I896" s="59"/>
      <c r="L896" s="59"/>
      <c r="X896" s="77"/>
      <c r="AA896" s="77"/>
      <c r="AP896" s="59"/>
    </row>
    <row r="897" spans="8:42" ht="12.75">
      <c r="H897" s="59"/>
      <c r="I897" s="59"/>
      <c r="L897" s="59"/>
      <c r="X897" s="77"/>
      <c r="AA897" s="77"/>
      <c r="AP897" s="59"/>
    </row>
    <row r="898" spans="8:42" ht="12.75">
      <c r="H898" s="59"/>
      <c r="I898" s="59"/>
      <c r="L898" s="59"/>
      <c r="X898" s="77"/>
      <c r="AA898" s="77"/>
      <c r="AP898" s="59"/>
    </row>
    <row r="899" spans="8:42" ht="12.75">
      <c r="H899" s="59"/>
      <c r="I899" s="59"/>
      <c r="L899" s="59"/>
      <c r="X899" s="77"/>
      <c r="AA899" s="77"/>
      <c r="AP899" s="59"/>
    </row>
    <row r="900" spans="8:42" ht="12.75">
      <c r="H900" s="59"/>
      <c r="I900" s="59"/>
      <c r="L900" s="59"/>
      <c r="X900" s="77"/>
      <c r="AA900" s="77"/>
      <c r="AP900" s="59"/>
    </row>
    <row r="901" spans="8:42" ht="12.75">
      <c r="H901" s="59"/>
      <c r="I901" s="59"/>
      <c r="L901" s="59"/>
      <c r="X901" s="77"/>
      <c r="AA901" s="77"/>
      <c r="AP901" s="59"/>
    </row>
    <row r="902" spans="8:42" ht="12.75">
      <c r="H902" s="59"/>
      <c r="I902" s="59"/>
      <c r="L902" s="59"/>
      <c r="X902" s="77"/>
      <c r="AA902" s="77"/>
      <c r="AP902" s="59"/>
    </row>
    <row r="903" spans="8:42" ht="12.75">
      <c r="H903" s="59"/>
      <c r="I903" s="59"/>
      <c r="L903" s="59"/>
      <c r="X903" s="77"/>
      <c r="AA903" s="77"/>
      <c r="AP903" s="59"/>
    </row>
    <row r="904" spans="8:42" ht="12.75">
      <c r="H904" s="59"/>
      <c r="I904" s="59"/>
      <c r="L904" s="59"/>
      <c r="X904" s="77"/>
      <c r="AA904" s="77"/>
      <c r="AP904" s="59"/>
    </row>
    <row r="905" spans="8:42" ht="12.75">
      <c r="H905" s="59"/>
      <c r="I905" s="59"/>
      <c r="L905" s="59"/>
      <c r="X905" s="77"/>
      <c r="AA905" s="77"/>
      <c r="AP905" s="59"/>
    </row>
    <row r="906" spans="8:42" ht="12.75">
      <c r="H906" s="59"/>
      <c r="I906" s="59"/>
      <c r="L906" s="59"/>
      <c r="X906" s="77"/>
      <c r="AA906" s="77"/>
      <c r="AP906" s="59"/>
    </row>
    <row r="907" spans="8:42" ht="12.75">
      <c r="H907" s="59"/>
      <c r="I907" s="59"/>
      <c r="L907" s="59"/>
      <c r="X907" s="77"/>
      <c r="AA907" s="77"/>
      <c r="AP907" s="59"/>
    </row>
    <row r="908" spans="8:42" ht="12.75">
      <c r="H908" s="59"/>
      <c r="I908" s="59"/>
      <c r="L908" s="59"/>
      <c r="X908" s="77"/>
      <c r="AA908" s="77"/>
      <c r="AP908" s="59"/>
    </row>
    <row r="909" spans="8:42" ht="12.75">
      <c r="H909" s="59"/>
      <c r="I909" s="59"/>
      <c r="L909" s="59"/>
      <c r="X909" s="77"/>
      <c r="AA909" s="77"/>
      <c r="AP909" s="59"/>
    </row>
    <row r="910" spans="8:42" ht="12.75">
      <c r="H910" s="59"/>
      <c r="I910" s="59"/>
      <c r="L910" s="59"/>
      <c r="X910" s="77"/>
      <c r="AA910" s="77"/>
      <c r="AP910" s="59"/>
    </row>
    <row r="911" spans="8:42" ht="12.75">
      <c r="H911" s="59"/>
      <c r="I911" s="59"/>
      <c r="L911" s="59"/>
      <c r="X911" s="77"/>
      <c r="AA911" s="77"/>
      <c r="AP911" s="59"/>
    </row>
    <row r="912" spans="8:42" ht="12.75">
      <c r="H912" s="59"/>
      <c r="I912" s="59"/>
      <c r="L912" s="59"/>
      <c r="X912" s="77"/>
      <c r="AA912" s="77"/>
      <c r="AP912" s="59"/>
    </row>
    <row r="913" spans="8:42" ht="12.75">
      <c r="H913" s="59"/>
      <c r="I913" s="59"/>
      <c r="L913" s="59"/>
      <c r="X913" s="77"/>
      <c r="AA913" s="77"/>
      <c r="AP913" s="59"/>
    </row>
    <row r="914" spans="8:42" ht="12.75">
      <c r="H914" s="59"/>
      <c r="I914" s="59"/>
      <c r="L914" s="59"/>
      <c r="X914" s="77"/>
      <c r="AA914" s="77"/>
      <c r="AP914" s="59"/>
    </row>
    <row r="915" spans="8:42" ht="12.75">
      <c r="H915" s="59"/>
      <c r="I915" s="59"/>
      <c r="L915" s="59"/>
      <c r="X915" s="77"/>
      <c r="AA915" s="77"/>
      <c r="AP915" s="59"/>
    </row>
    <row r="916" spans="8:42" ht="12.75">
      <c r="H916" s="59"/>
      <c r="I916" s="59"/>
      <c r="L916" s="59"/>
      <c r="X916" s="77"/>
      <c r="AA916" s="77"/>
      <c r="AP916" s="59"/>
    </row>
    <row r="917" spans="8:42" ht="12.75">
      <c r="H917" s="59"/>
      <c r="I917" s="59"/>
      <c r="L917" s="59"/>
      <c r="X917" s="77"/>
      <c r="AA917" s="77"/>
      <c r="AP917" s="59"/>
    </row>
    <row r="918" spans="8:42" ht="12.75">
      <c r="H918" s="59"/>
      <c r="I918" s="59"/>
      <c r="L918" s="59"/>
      <c r="X918" s="77"/>
      <c r="AA918" s="77"/>
      <c r="AP918" s="59"/>
    </row>
    <row r="919" spans="8:42" ht="12.75">
      <c r="H919" s="59"/>
      <c r="I919" s="59"/>
      <c r="L919" s="59"/>
      <c r="X919" s="77"/>
      <c r="AA919" s="77"/>
      <c r="AP919" s="59"/>
    </row>
    <row r="920" spans="8:42" ht="12.75">
      <c r="H920" s="59"/>
      <c r="I920" s="59"/>
      <c r="L920" s="59"/>
      <c r="X920" s="77"/>
      <c r="AA920" s="77"/>
      <c r="AP920" s="59"/>
    </row>
    <row r="921" spans="8:42" ht="12.75">
      <c r="H921" s="59"/>
      <c r="I921" s="59"/>
      <c r="L921" s="59"/>
      <c r="X921" s="77"/>
      <c r="AA921" s="77"/>
      <c r="AP921" s="59"/>
    </row>
    <row r="922" spans="8:42" ht="12.75">
      <c r="H922" s="59"/>
      <c r="I922" s="59"/>
      <c r="L922" s="59"/>
      <c r="X922" s="77"/>
      <c r="AA922" s="77"/>
      <c r="AP922" s="59"/>
    </row>
    <row r="923" spans="8:42" ht="12.75">
      <c r="H923" s="59"/>
      <c r="I923" s="59"/>
      <c r="L923" s="59"/>
      <c r="X923" s="77"/>
      <c r="AA923" s="77"/>
      <c r="AP923" s="59"/>
    </row>
    <row r="924" spans="8:42" ht="12.75">
      <c r="H924" s="59"/>
      <c r="I924" s="59"/>
      <c r="L924" s="59"/>
      <c r="X924" s="77"/>
      <c r="AA924" s="77"/>
      <c r="AP924" s="59"/>
    </row>
    <row r="925" spans="8:42" ht="12.75">
      <c r="H925" s="59"/>
      <c r="I925" s="59"/>
      <c r="L925" s="59"/>
      <c r="X925" s="77"/>
      <c r="AA925" s="77"/>
      <c r="AP925" s="59"/>
    </row>
    <row r="926" spans="8:42" ht="12.75">
      <c r="H926" s="59"/>
      <c r="I926" s="59"/>
      <c r="L926" s="59"/>
      <c r="X926" s="77"/>
      <c r="AA926" s="77"/>
      <c r="AP926" s="59"/>
    </row>
    <row r="927" spans="8:42" ht="12.75">
      <c r="H927" s="59"/>
      <c r="I927" s="59"/>
      <c r="L927" s="59"/>
      <c r="X927" s="77"/>
      <c r="AA927" s="77"/>
      <c r="AP927" s="59"/>
    </row>
    <row r="928" spans="8:42" ht="12.75">
      <c r="H928" s="59"/>
      <c r="I928" s="59"/>
      <c r="L928" s="59"/>
      <c r="X928" s="77"/>
      <c r="AA928" s="77"/>
      <c r="AP928" s="59"/>
    </row>
    <row r="929" spans="8:42" ht="12.75">
      <c r="H929" s="59"/>
      <c r="I929" s="59"/>
      <c r="L929" s="59"/>
      <c r="X929" s="77"/>
      <c r="AA929" s="77"/>
      <c r="AP929" s="59"/>
    </row>
    <row r="930" spans="8:42" ht="12.75">
      <c r="H930" s="59"/>
      <c r="I930" s="59"/>
      <c r="L930" s="59"/>
      <c r="X930" s="77"/>
      <c r="AA930" s="77"/>
      <c r="AP930" s="59"/>
    </row>
    <row r="931" spans="8:42" ht="12.75">
      <c r="H931" s="59"/>
      <c r="I931" s="59"/>
      <c r="L931" s="59"/>
      <c r="X931" s="77"/>
      <c r="AA931" s="77"/>
      <c r="AP931" s="59"/>
    </row>
    <row r="932" spans="8:42" ht="12.75">
      <c r="H932" s="59"/>
      <c r="I932" s="59"/>
      <c r="L932" s="59"/>
      <c r="X932" s="77"/>
      <c r="AA932" s="77"/>
      <c r="AP932" s="59"/>
    </row>
    <row r="933" spans="8:42" ht="12.75">
      <c r="H933" s="59"/>
      <c r="I933" s="59"/>
      <c r="L933" s="59"/>
      <c r="X933" s="77"/>
      <c r="AA933" s="77"/>
      <c r="AP933" s="59"/>
    </row>
    <row r="934" spans="8:42" ht="12.75">
      <c r="H934" s="59"/>
      <c r="I934" s="59"/>
      <c r="L934" s="59"/>
      <c r="X934" s="77"/>
      <c r="AA934" s="77"/>
      <c r="AP934" s="59"/>
    </row>
    <row r="935" spans="8:42" ht="12.75">
      <c r="H935" s="59"/>
      <c r="I935" s="59"/>
      <c r="L935" s="59"/>
      <c r="X935" s="77"/>
      <c r="AA935" s="77"/>
      <c r="AP935" s="59"/>
    </row>
    <row r="936" spans="8:42" ht="12.75">
      <c r="H936" s="59"/>
      <c r="I936" s="59"/>
      <c r="L936" s="59"/>
      <c r="X936" s="77"/>
      <c r="AA936" s="77"/>
      <c r="AP936" s="59"/>
    </row>
    <row r="937" spans="8:42" ht="12.75">
      <c r="H937" s="59"/>
      <c r="I937" s="59"/>
      <c r="L937" s="59"/>
      <c r="X937" s="77"/>
      <c r="AA937" s="77"/>
      <c r="AP937" s="59"/>
    </row>
    <row r="938" spans="8:42" ht="12.75">
      <c r="H938" s="59"/>
      <c r="I938" s="59"/>
      <c r="L938" s="59"/>
      <c r="X938" s="77"/>
      <c r="AA938" s="77"/>
      <c r="AP938" s="59"/>
    </row>
    <row r="939" spans="8:42" ht="12.75">
      <c r="H939" s="59"/>
      <c r="I939" s="59"/>
      <c r="L939" s="59"/>
      <c r="X939" s="77"/>
      <c r="AA939" s="77"/>
      <c r="AP939" s="59"/>
    </row>
    <row r="940" spans="8:42" ht="12.75">
      <c r="H940" s="59"/>
      <c r="I940" s="59"/>
      <c r="L940" s="59"/>
      <c r="X940" s="77"/>
      <c r="AA940" s="77"/>
      <c r="AP940" s="59"/>
    </row>
    <row r="941" spans="8:42" ht="12.75">
      <c r="H941" s="59"/>
      <c r="I941" s="59"/>
      <c r="L941" s="59"/>
      <c r="X941" s="77"/>
      <c r="AA941" s="77"/>
      <c r="AP941" s="59"/>
    </row>
    <row r="942" spans="8:42" ht="12.75">
      <c r="H942" s="59"/>
      <c r="I942" s="59"/>
      <c r="L942" s="59"/>
      <c r="X942" s="77"/>
      <c r="AA942" s="77"/>
      <c r="AP942" s="59"/>
    </row>
    <row r="943" spans="8:42" ht="12.75">
      <c r="H943" s="59"/>
      <c r="I943" s="59"/>
      <c r="L943" s="59"/>
      <c r="X943" s="77"/>
      <c r="AA943" s="77"/>
      <c r="AP943" s="59"/>
    </row>
    <row r="944" spans="8:42" ht="12.75">
      <c r="H944" s="59"/>
      <c r="I944" s="59"/>
      <c r="L944" s="59"/>
      <c r="X944" s="77"/>
      <c r="AA944" s="77"/>
      <c r="AP944" s="59"/>
    </row>
    <row r="945" spans="8:42" ht="12.75">
      <c r="H945" s="59"/>
      <c r="I945" s="59"/>
      <c r="L945" s="59"/>
      <c r="X945" s="77"/>
      <c r="AA945" s="77"/>
      <c r="AP945" s="59"/>
    </row>
    <row r="946" spans="8:42" ht="12.75">
      <c r="H946" s="59"/>
      <c r="I946" s="59"/>
      <c r="L946" s="59"/>
      <c r="X946" s="77"/>
      <c r="AA946" s="77"/>
      <c r="AP946" s="59"/>
    </row>
    <row r="947" spans="8:42" ht="12.75">
      <c r="H947" s="59"/>
      <c r="I947" s="59"/>
      <c r="L947" s="59"/>
      <c r="X947" s="77"/>
      <c r="AA947" s="77"/>
      <c r="AP947" s="59"/>
    </row>
    <row r="948" spans="8:42" ht="12.75">
      <c r="H948" s="59"/>
      <c r="I948" s="59"/>
      <c r="L948" s="59"/>
      <c r="X948" s="77"/>
      <c r="AA948" s="77"/>
      <c r="AP948" s="59"/>
    </row>
    <row r="949" spans="8:42" ht="12.75">
      <c r="H949" s="59"/>
      <c r="I949" s="59"/>
      <c r="L949" s="59"/>
      <c r="X949" s="77"/>
      <c r="AA949" s="77"/>
      <c r="AP949" s="59"/>
    </row>
    <row r="950" spans="8:42" ht="12.75">
      <c r="H950" s="59"/>
      <c r="I950" s="59"/>
      <c r="L950" s="59"/>
      <c r="X950" s="77"/>
      <c r="AA950" s="77"/>
      <c r="AP950" s="59"/>
    </row>
    <row r="951" spans="8:42" ht="12.75">
      <c r="H951" s="59"/>
      <c r="I951" s="59"/>
      <c r="L951" s="59"/>
      <c r="X951" s="77"/>
      <c r="AA951" s="77"/>
      <c r="AP951" s="59"/>
    </row>
    <row r="952" spans="8:42" ht="12.75">
      <c r="H952" s="59"/>
      <c r="I952" s="59"/>
      <c r="L952" s="59"/>
      <c r="X952" s="77"/>
      <c r="AA952" s="77"/>
      <c r="AP952" s="59"/>
    </row>
    <row r="953" spans="8:42" ht="12.75">
      <c r="H953" s="59"/>
      <c r="I953" s="59"/>
      <c r="L953" s="59"/>
      <c r="X953" s="77"/>
      <c r="AA953" s="77"/>
      <c r="AP953" s="59"/>
    </row>
    <row r="954" spans="8:42" ht="12.75">
      <c r="H954" s="59"/>
      <c r="I954" s="59"/>
      <c r="L954" s="59"/>
      <c r="X954" s="77"/>
      <c r="AA954" s="77"/>
      <c r="AP954" s="59"/>
    </row>
    <row r="955" spans="8:42" ht="12.75">
      <c r="H955" s="59"/>
      <c r="I955" s="59"/>
      <c r="L955" s="59"/>
      <c r="X955" s="77"/>
      <c r="AA955" s="77"/>
      <c r="AP955" s="59"/>
    </row>
    <row r="956" spans="8:42" ht="12.75">
      <c r="H956" s="59"/>
      <c r="I956" s="59"/>
      <c r="L956" s="59"/>
      <c r="X956" s="77"/>
      <c r="AA956" s="77"/>
      <c r="AP956" s="59"/>
    </row>
    <row r="957" spans="8:42" ht="12.75">
      <c r="H957" s="59"/>
      <c r="I957" s="59"/>
      <c r="L957" s="59"/>
      <c r="X957" s="77"/>
      <c r="AA957" s="77"/>
      <c r="AP957" s="59"/>
    </row>
    <row r="958" spans="8:42" ht="12.75">
      <c r="H958" s="59"/>
      <c r="I958" s="59"/>
      <c r="L958" s="59"/>
      <c r="X958" s="77"/>
      <c r="AA958" s="77"/>
      <c r="AP958" s="59"/>
    </row>
    <row r="959" spans="8:42" ht="12.75">
      <c r="H959" s="59"/>
      <c r="I959" s="59"/>
      <c r="L959" s="59"/>
      <c r="X959" s="77"/>
      <c r="AA959" s="77"/>
      <c r="AP959" s="59"/>
    </row>
    <row r="960" spans="8:42" ht="12.75">
      <c r="H960" s="59"/>
      <c r="I960" s="59"/>
      <c r="L960" s="59"/>
      <c r="X960" s="77"/>
      <c r="AA960" s="77"/>
      <c r="AP960" s="59"/>
    </row>
    <row r="961" spans="8:42" ht="12.75">
      <c r="H961" s="59"/>
      <c r="I961" s="59"/>
      <c r="L961" s="59"/>
      <c r="X961" s="77"/>
      <c r="AA961" s="77"/>
      <c r="AP961" s="59"/>
    </row>
    <row r="962" spans="8:42" ht="12.75">
      <c r="H962" s="59"/>
      <c r="I962" s="59"/>
      <c r="L962" s="59"/>
      <c r="X962" s="77"/>
      <c r="AA962" s="77"/>
      <c r="AP962" s="59"/>
    </row>
    <row r="963" spans="8:42" ht="12.75">
      <c r="H963" s="59"/>
      <c r="I963" s="59"/>
      <c r="L963" s="59"/>
      <c r="X963" s="77"/>
      <c r="AA963" s="77"/>
      <c r="AP963" s="59"/>
    </row>
    <row r="964" spans="8:42" ht="12.75">
      <c r="H964" s="59"/>
      <c r="I964" s="59"/>
      <c r="L964" s="59"/>
      <c r="X964" s="77"/>
      <c r="AA964" s="77"/>
      <c r="AP964" s="59"/>
    </row>
    <row r="965" spans="8:42" ht="12.75">
      <c r="H965" s="59"/>
      <c r="I965" s="59"/>
      <c r="L965" s="59"/>
      <c r="X965" s="77"/>
      <c r="AA965" s="77"/>
      <c r="AP965" s="59"/>
    </row>
    <row r="966" spans="8:42" ht="12.75">
      <c r="H966" s="59"/>
      <c r="I966" s="59"/>
      <c r="L966" s="59"/>
      <c r="X966" s="77"/>
      <c r="AA966" s="77"/>
      <c r="AP966" s="59"/>
    </row>
    <row r="967" spans="8:42" ht="12.75">
      <c r="H967" s="59"/>
      <c r="I967" s="59"/>
      <c r="L967" s="59"/>
      <c r="X967" s="77"/>
      <c r="AA967" s="77"/>
      <c r="AP967" s="59"/>
    </row>
    <row r="968" spans="8:42" ht="12.75">
      <c r="H968" s="59"/>
      <c r="I968" s="59"/>
      <c r="L968" s="59"/>
      <c r="X968" s="77"/>
      <c r="AA968" s="77"/>
      <c r="AP968" s="59"/>
    </row>
    <row r="969" spans="8:42" ht="12.75">
      <c r="H969" s="59"/>
      <c r="I969" s="59"/>
      <c r="L969" s="59"/>
      <c r="X969" s="77"/>
      <c r="AA969" s="77"/>
      <c r="AP969" s="59"/>
    </row>
    <row r="970" spans="8:42" ht="12.75">
      <c r="H970" s="59"/>
      <c r="I970" s="59"/>
      <c r="L970" s="59"/>
      <c r="X970" s="77"/>
      <c r="AA970" s="77"/>
      <c r="AP970" s="59"/>
    </row>
    <row r="971" spans="8:42" ht="12.75">
      <c r="H971" s="59"/>
      <c r="I971" s="59"/>
      <c r="L971" s="59"/>
      <c r="X971" s="77"/>
      <c r="AA971" s="77"/>
      <c r="AP971" s="59"/>
    </row>
    <row r="972" spans="8:42" ht="12.75">
      <c r="H972" s="59"/>
      <c r="I972" s="59"/>
      <c r="L972" s="59"/>
      <c r="X972" s="77"/>
      <c r="AA972" s="77"/>
      <c r="AP972" s="59"/>
    </row>
    <row r="973" spans="8:42" ht="12.75">
      <c r="H973" s="59"/>
      <c r="I973" s="59"/>
      <c r="L973" s="59"/>
      <c r="X973" s="77"/>
      <c r="AA973" s="77"/>
      <c r="AP973" s="59"/>
    </row>
    <row r="974" spans="8:42" ht="12.75">
      <c r="H974" s="59"/>
      <c r="I974" s="59"/>
      <c r="L974" s="59"/>
      <c r="X974" s="77"/>
      <c r="AA974" s="77"/>
      <c r="AP974" s="59"/>
    </row>
    <row r="975" spans="8:42" ht="12.75">
      <c r="H975" s="59"/>
      <c r="I975" s="59"/>
      <c r="L975" s="59"/>
      <c r="X975" s="77"/>
      <c r="AA975" s="77"/>
      <c r="AP975" s="59"/>
    </row>
    <row r="976" spans="8:42" ht="12.75">
      <c r="H976" s="59"/>
      <c r="I976" s="59"/>
      <c r="L976" s="59"/>
      <c r="X976" s="77"/>
      <c r="AA976" s="77"/>
      <c r="AP976" s="59"/>
    </row>
    <row r="977" spans="8:42" ht="12.75">
      <c r="H977" s="59"/>
      <c r="I977" s="59"/>
      <c r="L977" s="59"/>
      <c r="X977" s="77"/>
      <c r="AA977" s="77"/>
      <c r="AP977" s="59"/>
    </row>
    <row r="978" spans="8:42" ht="12.75">
      <c r="H978" s="59"/>
      <c r="I978" s="59"/>
      <c r="L978" s="59"/>
      <c r="X978" s="77"/>
      <c r="AA978" s="77"/>
      <c r="AP978" s="59"/>
    </row>
    <row r="979" spans="8:42" ht="12.75">
      <c r="H979" s="59"/>
      <c r="I979" s="59"/>
      <c r="L979" s="59"/>
      <c r="X979" s="77"/>
      <c r="AA979" s="77"/>
      <c r="AP979" s="59"/>
    </row>
    <row r="980" spans="8:42" ht="12.75">
      <c r="H980" s="59"/>
      <c r="I980" s="59"/>
      <c r="L980" s="59"/>
      <c r="X980" s="77"/>
      <c r="AA980" s="77"/>
      <c r="AP980" s="59"/>
    </row>
    <row r="981" spans="8:42" ht="12.75">
      <c r="H981" s="59"/>
      <c r="I981" s="59"/>
      <c r="L981" s="59"/>
      <c r="X981" s="77"/>
      <c r="AA981" s="77"/>
      <c r="AP981" s="59"/>
    </row>
    <row r="982" spans="8:42" ht="12.75">
      <c r="H982" s="59"/>
      <c r="I982" s="59"/>
      <c r="L982" s="59"/>
      <c r="X982" s="77"/>
      <c r="AA982" s="77"/>
      <c r="AP982" s="59"/>
    </row>
    <row r="983" spans="8:42" ht="12.75">
      <c r="H983" s="59"/>
      <c r="I983" s="59"/>
      <c r="L983" s="59"/>
      <c r="X983" s="77"/>
      <c r="AA983" s="77"/>
      <c r="AP983" s="59"/>
    </row>
    <row r="984" spans="8:42" ht="12.75">
      <c r="H984" s="59"/>
      <c r="I984" s="59"/>
      <c r="L984" s="59"/>
      <c r="X984" s="77"/>
      <c r="AA984" s="77"/>
      <c r="AP984" s="59"/>
    </row>
    <row r="985" spans="8:42" ht="12.75">
      <c r="H985" s="59"/>
      <c r="I985" s="59"/>
      <c r="L985" s="59"/>
      <c r="X985" s="77"/>
      <c r="AA985" s="77"/>
      <c r="AP985" s="59"/>
    </row>
    <row r="986" spans="8:42" ht="12.75">
      <c r="H986" s="59"/>
      <c r="I986" s="59"/>
      <c r="L986" s="59"/>
      <c r="X986" s="77"/>
      <c r="AA986" s="77"/>
      <c r="AP986" s="59"/>
    </row>
    <row r="987" spans="8:42" ht="12.75">
      <c r="H987" s="59"/>
      <c r="I987" s="59"/>
      <c r="L987" s="59"/>
      <c r="X987" s="77"/>
      <c r="AA987" s="77"/>
      <c r="AP987" s="59"/>
    </row>
    <row r="988" spans="8:42" ht="12.75">
      <c r="H988" s="59"/>
      <c r="I988" s="59"/>
      <c r="L988" s="59"/>
      <c r="X988" s="77"/>
      <c r="AA988" s="77"/>
      <c r="AP988" s="59"/>
    </row>
    <row r="989" spans="8:42" ht="12.75">
      <c r="H989" s="59"/>
      <c r="I989" s="59"/>
      <c r="L989" s="59"/>
      <c r="X989" s="77"/>
      <c r="AA989" s="77"/>
      <c r="AP989" s="59"/>
    </row>
    <row r="990" spans="8:42" ht="12.75">
      <c r="H990" s="59"/>
      <c r="I990" s="59"/>
      <c r="L990" s="59"/>
      <c r="X990" s="77"/>
      <c r="AA990" s="77"/>
      <c r="AP990" s="59"/>
    </row>
    <row r="991" spans="8:42" ht="12.75">
      <c r="H991" s="59"/>
      <c r="I991" s="59"/>
      <c r="L991" s="59"/>
      <c r="X991" s="77"/>
      <c r="AA991" s="77"/>
      <c r="AP991" s="59"/>
    </row>
    <row r="992" spans="8:42" ht="12.75">
      <c r="H992" s="59"/>
      <c r="I992" s="59"/>
      <c r="L992" s="59"/>
      <c r="X992" s="77"/>
      <c r="AA992" s="77"/>
      <c r="AP992" s="59"/>
    </row>
    <row r="993" spans="8:42" ht="12.75">
      <c r="H993" s="59"/>
      <c r="I993" s="59"/>
      <c r="L993" s="59"/>
      <c r="X993" s="77"/>
      <c r="AA993" s="77"/>
      <c r="AP993" s="59"/>
    </row>
    <row r="994" spans="8:42" ht="12.75">
      <c r="H994" s="59"/>
      <c r="I994" s="59"/>
      <c r="L994" s="59"/>
      <c r="X994" s="77"/>
      <c r="AA994" s="77"/>
      <c r="AP994" s="59"/>
    </row>
    <row r="995" spans="8:42" ht="12.75">
      <c r="H995" s="59"/>
      <c r="I995" s="59"/>
      <c r="L995" s="59"/>
      <c r="X995" s="77"/>
      <c r="AA995" s="77"/>
      <c r="AP995" s="59"/>
    </row>
    <row r="996" spans="8:42" ht="12.75">
      <c r="H996" s="59"/>
      <c r="I996" s="59"/>
      <c r="L996" s="59"/>
      <c r="X996" s="77"/>
      <c r="AA996" s="77"/>
      <c r="AP996" s="59"/>
    </row>
    <row r="997" spans="8:42" ht="12.75">
      <c r="H997" s="59"/>
      <c r="I997" s="59"/>
      <c r="L997" s="59"/>
      <c r="X997" s="77"/>
      <c r="AA997" s="77"/>
      <c r="AP997" s="59"/>
    </row>
    <row r="998" spans="8:42" ht="12.75">
      <c r="H998" s="59"/>
      <c r="I998" s="59"/>
      <c r="L998" s="59"/>
      <c r="X998" s="77"/>
      <c r="AA998" s="77"/>
      <c r="AP998" s="59"/>
    </row>
    <row r="999" spans="8:42" ht="12.75">
      <c r="H999" s="59"/>
      <c r="I999" s="59"/>
      <c r="L999" s="59"/>
      <c r="X999" s="77"/>
      <c r="AA999" s="77"/>
      <c r="AP999" s="59"/>
    </row>
    <row r="1000" spans="8:42" ht="12.75">
      <c r="H1000" s="59"/>
      <c r="I1000" s="59"/>
      <c r="L1000" s="59"/>
      <c r="X1000" s="77"/>
      <c r="AA1000" s="77"/>
      <c r="AP1000" s="59"/>
    </row>
    <row r="1001" spans="8:42" ht="12.75">
      <c r="H1001" s="59"/>
      <c r="I1001" s="59"/>
      <c r="L1001" s="59"/>
      <c r="X1001" s="77"/>
      <c r="AA1001" s="77"/>
      <c r="AP1001" s="59"/>
    </row>
    <row r="1002" spans="8:42" ht="12.75">
      <c r="H1002" s="59"/>
      <c r="I1002" s="59"/>
      <c r="L1002" s="59"/>
      <c r="X1002" s="77"/>
      <c r="AA1002" s="77"/>
      <c r="AP1002" s="59"/>
    </row>
    <row r="1003" spans="8:42" ht="12.75">
      <c r="H1003" s="59"/>
      <c r="I1003" s="59"/>
      <c r="L1003" s="59"/>
      <c r="X1003" s="77"/>
      <c r="AA1003" s="77"/>
      <c r="AP1003" s="59"/>
    </row>
    <row r="1004" spans="8:42" ht="12.75">
      <c r="H1004" s="59"/>
      <c r="I1004" s="59"/>
      <c r="L1004" s="59"/>
      <c r="X1004" s="77"/>
      <c r="AA1004" s="77"/>
      <c r="AP1004" s="59"/>
    </row>
    <row r="1005" spans="8:42" ht="12.75">
      <c r="H1005" s="59"/>
      <c r="I1005" s="59"/>
      <c r="L1005" s="59"/>
      <c r="X1005" s="77"/>
      <c r="AA1005" s="77"/>
      <c r="AP1005" s="59"/>
    </row>
    <row r="1006" spans="8:42" ht="12.75">
      <c r="H1006" s="59"/>
      <c r="I1006" s="59"/>
      <c r="L1006" s="59"/>
      <c r="X1006" s="77"/>
      <c r="AA1006" s="77"/>
      <c r="AP1006" s="59"/>
    </row>
    <row r="1007" spans="8:42" ht="12.75">
      <c r="H1007" s="59"/>
      <c r="I1007" s="59"/>
      <c r="L1007" s="59"/>
      <c r="X1007" s="77"/>
      <c r="AA1007" s="77"/>
      <c r="AP1007" s="59"/>
    </row>
    <row r="1008" spans="8:42" ht="12.75">
      <c r="H1008" s="59"/>
      <c r="I1008" s="59"/>
      <c r="L1008" s="59"/>
      <c r="X1008" s="77"/>
      <c r="AA1008" s="77"/>
      <c r="AP1008" s="59"/>
    </row>
    <row r="1009" spans="8:42" ht="12.75">
      <c r="H1009" s="59"/>
      <c r="I1009" s="59"/>
      <c r="L1009" s="59"/>
      <c r="X1009" s="77"/>
      <c r="AA1009" s="77"/>
      <c r="AP1009" s="59"/>
    </row>
    <row r="1010" spans="8:42" ht="12.75">
      <c r="H1010" s="59"/>
      <c r="I1010" s="59"/>
      <c r="L1010" s="59"/>
      <c r="X1010" s="77"/>
      <c r="AA1010" s="77"/>
      <c r="AP1010" s="59"/>
    </row>
    <row r="1011" spans="8:42" ht="12.75">
      <c r="H1011" s="59"/>
      <c r="I1011" s="59"/>
      <c r="L1011" s="59"/>
      <c r="X1011" s="77"/>
      <c r="AA1011" s="77"/>
      <c r="AP1011" s="59"/>
    </row>
    <row r="1012" spans="8:42" ht="12.75">
      <c r="H1012" s="59"/>
      <c r="I1012" s="59"/>
      <c r="L1012" s="59"/>
      <c r="X1012" s="77"/>
      <c r="AA1012" s="77"/>
      <c r="AP1012" s="59"/>
    </row>
    <row r="1013" spans="8:42" ht="12.75">
      <c r="H1013" s="59"/>
      <c r="I1013" s="59"/>
      <c r="L1013" s="59"/>
      <c r="X1013" s="77"/>
      <c r="AA1013" s="77"/>
      <c r="AP1013" s="59"/>
    </row>
    <row r="1014" spans="8:42" ht="12.75">
      <c r="H1014" s="59"/>
      <c r="I1014" s="59"/>
      <c r="L1014" s="59"/>
      <c r="X1014" s="77"/>
      <c r="AA1014" s="77"/>
      <c r="AP1014" s="59"/>
    </row>
    <row r="1015" spans="8:42" ht="12.75">
      <c r="H1015" s="59"/>
      <c r="I1015" s="59"/>
      <c r="L1015" s="59"/>
      <c r="X1015" s="77"/>
      <c r="AA1015" s="77"/>
      <c r="AP1015" s="59"/>
    </row>
    <row r="1016" spans="8:42" ht="12.75">
      <c r="H1016" s="59"/>
      <c r="I1016" s="59"/>
      <c r="L1016" s="59"/>
      <c r="X1016" s="77"/>
      <c r="AA1016" s="77"/>
      <c r="AP1016" s="59"/>
    </row>
    <row r="1017" spans="8:42" ht="12.75">
      <c r="H1017" s="59"/>
      <c r="I1017" s="59"/>
      <c r="L1017" s="59"/>
      <c r="X1017" s="77"/>
      <c r="AA1017" s="77"/>
      <c r="AP1017" s="59"/>
    </row>
    <row r="1018" spans="8:42" ht="12.75">
      <c r="H1018" s="59"/>
      <c r="I1018" s="59"/>
      <c r="L1018" s="59"/>
      <c r="X1018" s="77"/>
      <c r="AA1018" s="77"/>
      <c r="AP1018" s="59"/>
    </row>
    <row r="1019" spans="8:42" ht="12.75">
      <c r="H1019" s="59"/>
      <c r="I1019" s="59"/>
      <c r="L1019" s="59"/>
      <c r="X1019" s="77"/>
      <c r="AA1019" s="77"/>
      <c r="AP1019" s="59"/>
    </row>
    <row r="1020" spans="8:42" ht="12.75">
      <c r="H1020" s="59"/>
      <c r="I1020" s="59"/>
      <c r="L1020" s="59"/>
      <c r="X1020" s="77"/>
      <c r="AA1020" s="77"/>
      <c r="AP1020" s="59"/>
    </row>
    <row r="1021" spans="8:42" ht="12.75">
      <c r="H1021" s="59"/>
      <c r="I1021" s="59"/>
      <c r="L1021" s="59"/>
      <c r="X1021" s="77"/>
      <c r="AA1021" s="77"/>
      <c r="AP1021" s="59"/>
    </row>
    <row r="1022" spans="8:42" ht="12.75">
      <c r="H1022" s="59"/>
      <c r="I1022" s="59"/>
      <c r="L1022" s="59"/>
      <c r="X1022" s="77"/>
      <c r="AA1022" s="77"/>
      <c r="AP1022" s="59"/>
    </row>
    <row r="1023" spans="8:42" ht="12.75">
      <c r="H1023" s="59"/>
      <c r="I1023" s="59"/>
      <c r="L1023" s="59"/>
      <c r="X1023" s="77"/>
      <c r="AA1023" s="77"/>
      <c r="AP1023" s="59"/>
    </row>
    <row r="1024" spans="8:42" ht="12.75">
      <c r="H1024" s="59"/>
      <c r="I1024" s="59"/>
      <c r="L1024" s="59"/>
      <c r="X1024" s="77"/>
      <c r="AA1024" s="77"/>
      <c r="AP1024" s="59"/>
    </row>
    <row r="1025" spans="8:42" ht="12.75">
      <c r="H1025" s="59"/>
      <c r="I1025" s="59"/>
      <c r="L1025" s="59"/>
      <c r="X1025" s="77"/>
      <c r="AA1025" s="77"/>
      <c r="AP1025" s="59"/>
    </row>
    <row r="1026" spans="8:42" ht="12.75">
      <c r="H1026" s="59"/>
      <c r="I1026" s="59"/>
      <c r="L1026" s="59"/>
      <c r="X1026" s="77"/>
      <c r="AA1026" s="77"/>
      <c r="AP1026" s="59"/>
    </row>
    <row r="1027" spans="8:42" ht="12.75">
      <c r="H1027" s="59"/>
      <c r="I1027" s="59"/>
      <c r="L1027" s="59"/>
      <c r="X1027" s="77"/>
      <c r="AA1027" s="77"/>
      <c r="AP1027" s="59"/>
    </row>
    <row r="1028" spans="8:42" ht="12.75">
      <c r="H1028" s="59"/>
      <c r="I1028" s="59"/>
      <c r="L1028" s="59"/>
      <c r="X1028" s="77"/>
      <c r="AA1028" s="77"/>
      <c r="AP1028" s="59"/>
    </row>
    <row r="1029" spans="8:42" ht="12.75">
      <c r="H1029" s="59"/>
      <c r="I1029" s="59"/>
      <c r="L1029" s="59"/>
      <c r="X1029" s="77"/>
      <c r="AA1029" s="77"/>
      <c r="AP1029" s="59"/>
    </row>
    <row r="1030" spans="8:42" ht="12.75">
      <c r="H1030" s="59"/>
      <c r="I1030" s="59"/>
      <c r="L1030" s="59"/>
      <c r="X1030" s="77"/>
      <c r="AA1030" s="77"/>
      <c r="AP1030" s="59"/>
    </row>
    <row r="1031" spans="8:42" ht="12.75">
      <c r="H1031" s="59"/>
      <c r="I1031" s="59"/>
      <c r="L1031" s="59"/>
      <c r="X1031" s="77"/>
      <c r="AA1031" s="77"/>
      <c r="AP1031" s="59"/>
    </row>
    <row r="1032" spans="8:42" ht="12.75">
      <c r="H1032" s="59"/>
      <c r="I1032" s="59"/>
      <c r="L1032" s="59"/>
      <c r="X1032" s="77"/>
      <c r="AA1032" s="77"/>
      <c r="AP1032" s="59"/>
    </row>
    <row r="1033" spans="8:42" ht="12.75">
      <c r="H1033" s="59"/>
      <c r="I1033" s="59"/>
      <c r="L1033" s="59"/>
      <c r="X1033" s="77"/>
      <c r="AA1033" s="77"/>
      <c r="AP1033" s="59"/>
    </row>
    <row r="1034" spans="8:42" ht="12.75">
      <c r="H1034" s="59"/>
      <c r="I1034" s="59"/>
      <c r="L1034" s="59"/>
      <c r="X1034" s="77"/>
      <c r="AA1034" s="77"/>
      <c r="AP1034" s="59"/>
    </row>
    <row r="1035" spans="8:42" ht="12.75">
      <c r="H1035" s="59"/>
      <c r="I1035" s="59"/>
      <c r="L1035" s="59"/>
      <c r="X1035" s="77"/>
      <c r="AA1035" s="77"/>
      <c r="AP1035" s="59"/>
    </row>
    <row r="1036" spans="8:42" ht="12.75">
      <c r="H1036" s="59"/>
      <c r="I1036" s="59"/>
      <c r="L1036" s="59"/>
      <c r="X1036" s="77"/>
      <c r="AA1036" s="77"/>
      <c r="AP1036" s="59"/>
    </row>
    <row r="1037" spans="8:42" ht="12.75">
      <c r="H1037" s="59"/>
      <c r="I1037" s="59"/>
      <c r="L1037" s="59"/>
      <c r="X1037" s="77"/>
      <c r="AA1037" s="77"/>
      <c r="AP1037" s="59"/>
    </row>
    <row r="1038" spans="8:42" ht="12.75">
      <c r="H1038" s="59"/>
      <c r="I1038" s="59"/>
      <c r="L1038" s="59"/>
      <c r="X1038" s="77"/>
      <c r="AA1038" s="77"/>
      <c r="AP1038" s="59"/>
    </row>
    <row r="1039" spans="8:42" ht="12.75">
      <c r="H1039" s="59"/>
      <c r="I1039" s="59"/>
      <c r="L1039" s="59"/>
      <c r="X1039" s="77"/>
      <c r="AA1039" s="77"/>
      <c r="AP1039" s="59"/>
    </row>
    <row r="1040" spans="8:42" ht="12.75">
      <c r="H1040" s="59"/>
      <c r="I1040" s="59"/>
      <c r="L1040" s="59"/>
      <c r="X1040" s="77"/>
      <c r="AA1040" s="77"/>
      <c r="AP1040" s="59"/>
    </row>
    <row r="1041" spans="8:42" ht="12.75">
      <c r="H1041" s="59"/>
      <c r="I1041" s="59"/>
      <c r="L1041" s="59"/>
      <c r="X1041" s="77"/>
      <c r="AA1041" s="77"/>
      <c r="AP1041" s="59"/>
    </row>
    <row r="1042" spans="8:42" ht="12.75">
      <c r="H1042" s="59"/>
      <c r="I1042" s="59"/>
      <c r="L1042" s="59"/>
      <c r="X1042" s="77"/>
      <c r="AA1042" s="77"/>
      <c r="AP1042" s="59"/>
    </row>
    <row r="1043" spans="8:42" ht="12.75">
      <c r="H1043" s="59"/>
      <c r="I1043" s="59"/>
      <c r="L1043" s="59"/>
      <c r="X1043" s="77"/>
      <c r="AA1043" s="77"/>
      <c r="AP1043" s="59"/>
    </row>
    <row r="1044" spans="8:42" ht="12.75">
      <c r="H1044" s="59"/>
      <c r="I1044" s="59"/>
      <c r="L1044" s="59"/>
      <c r="X1044" s="77"/>
      <c r="AA1044" s="77"/>
      <c r="AP1044" s="59"/>
    </row>
    <row r="1045" spans="8:42" ht="12.75">
      <c r="H1045" s="59"/>
      <c r="I1045" s="59"/>
      <c r="L1045" s="59"/>
      <c r="X1045" s="77"/>
      <c r="AA1045" s="77"/>
      <c r="AP1045" s="59"/>
    </row>
    <row r="1046" spans="8:42" ht="12.75">
      <c r="H1046" s="59"/>
      <c r="I1046" s="59"/>
      <c r="L1046" s="59"/>
      <c r="X1046" s="77"/>
      <c r="AA1046" s="77"/>
      <c r="AP1046" s="59"/>
    </row>
    <row r="1047" spans="8:42" ht="12.75">
      <c r="H1047" s="59"/>
      <c r="I1047" s="59"/>
      <c r="L1047" s="59"/>
      <c r="X1047" s="77"/>
      <c r="AA1047" s="77"/>
      <c r="AP1047" s="59"/>
    </row>
    <row r="1048" spans="8:42" ht="12.75">
      <c r="H1048" s="59"/>
      <c r="I1048" s="59"/>
      <c r="L1048" s="59"/>
      <c r="X1048" s="77"/>
      <c r="AA1048" s="77"/>
      <c r="AP1048" s="59"/>
    </row>
    <row r="1049" spans="8:42" ht="12.75">
      <c r="H1049" s="59"/>
      <c r="I1049" s="59"/>
      <c r="L1049" s="59"/>
      <c r="X1049" s="77"/>
      <c r="AA1049" s="77"/>
      <c r="AP1049" s="59"/>
    </row>
    <row r="1050" spans="8:42" ht="12.75">
      <c r="H1050" s="59"/>
      <c r="I1050" s="59"/>
      <c r="L1050" s="59"/>
      <c r="X1050" s="77"/>
      <c r="AA1050" s="77"/>
      <c r="AP1050" s="59"/>
    </row>
    <row r="1051" spans="8:42" ht="12.75">
      <c r="H1051" s="59"/>
      <c r="I1051" s="59"/>
      <c r="L1051" s="59"/>
      <c r="X1051" s="77"/>
      <c r="AA1051" s="77"/>
      <c r="AP1051" s="59"/>
    </row>
    <row r="1052" spans="8:42" ht="12.75">
      <c r="H1052" s="59"/>
      <c r="I1052" s="59"/>
      <c r="L1052" s="59"/>
      <c r="X1052" s="77"/>
      <c r="AA1052" s="77"/>
      <c r="AP1052" s="59"/>
    </row>
    <row r="1053" spans="8:42" ht="12.75">
      <c r="H1053" s="59"/>
      <c r="I1053" s="59"/>
      <c r="L1053" s="59"/>
      <c r="X1053" s="77"/>
      <c r="AA1053" s="77"/>
      <c r="AP1053" s="59"/>
    </row>
    <row r="1054" spans="8:42" ht="12.75">
      <c r="H1054" s="59"/>
      <c r="I1054" s="59"/>
      <c r="L1054" s="59"/>
      <c r="X1054" s="77"/>
      <c r="AA1054" s="77"/>
      <c r="AP1054" s="59"/>
    </row>
    <row r="1055" spans="8:42" ht="12.75">
      <c r="H1055" s="59"/>
      <c r="I1055" s="59"/>
      <c r="L1055" s="59"/>
      <c r="X1055" s="77"/>
      <c r="AA1055" s="77"/>
      <c r="AP1055" s="59"/>
    </row>
    <row r="1056" spans="8:42" ht="12.75">
      <c r="H1056" s="59"/>
      <c r="I1056" s="59"/>
      <c r="L1056" s="59"/>
      <c r="X1056" s="77"/>
      <c r="AA1056" s="77"/>
      <c r="AP1056" s="59"/>
    </row>
    <row r="1057" spans="8:42" ht="12.75">
      <c r="H1057" s="59"/>
      <c r="I1057" s="59"/>
      <c r="L1057" s="59"/>
      <c r="X1057" s="77"/>
      <c r="AA1057" s="77"/>
      <c r="AP1057" s="59"/>
    </row>
    <row r="1058" spans="8:42" ht="12.75">
      <c r="H1058" s="59"/>
      <c r="I1058" s="59"/>
      <c r="L1058" s="59"/>
      <c r="X1058" s="77"/>
      <c r="AA1058" s="77"/>
      <c r="AP1058" s="59"/>
    </row>
    <row r="1059" spans="8:42" ht="12.75">
      <c r="H1059" s="59"/>
      <c r="I1059" s="59"/>
      <c r="L1059" s="59"/>
      <c r="X1059" s="77"/>
      <c r="AA1059" s="77"/>
      <c r="AP1059" s="59"/>
    </row>
    <row r="1060" spans="8:42" ht="12.75">
      <c r="H1060" s="59"/>
      <c r="I1060" s="59"/>
      <c r="L1060" s="59"/>
      <c r="X1060" s="77"/>
      <c r="AA1060" s="77"/>
      <c r="AP1060" s="59"/>
    </row>
    <row r="1061" spans="8:42" ht="12.75">
      <c r="H1061" s="59"/>
      <c r="I1061" s="59"/>
      <c r="L1061" s="59"/>
      <c r="X1061" s="77"/>
      <c r="AA1061" s="77"/>
      <c r="AP1061" s="59"/>
    </row>
    <row r="1062" spans="8:42" ht="12.75">
      <c r="H1062" s="59"/>
      <c r="I1062" s="59"/>
      <c r="L1062" s="59"/>
      <c r="X1062" s="77"/>
      <c r="AA1062" s="77"/>
      <c r="AP1062" s="59"/>
    </row>
    <row r="1063" spans="8:42" ht="12.75">
      <c r="H1063" s="59"/>
      <c r="I1063" s="59"/>
      <c r="L1063" s="59"/>
      <c r="X1063" s="77"/>
      <c r="AA1063" s="77"/>
      <c r="AP1063" s="59"/>
    </row>
    <row r="1064" spans="8:42" ht="12.75">
      <c r="H1064" s="59"/>
      <c r="I1064" s="59"/>
      <c r="L1064" s="59"/>
      <c r="X1064" s="77"/>
      <c r="AA1064" s="77"/>
      <c r="AP1064" s="59"/>
    </row>
    <row r="1065" spans="8:42" ht="12.75">
      <c r="H1065" s="59"/>
      <c r="I1065" s="59"/>
      <c r="L1065" s="59"/>
      <c r="X1065" s="77"/>
      <c r="AA1065" s="77"/>
      <c r="AP1065" s="59"/>
    </row>
    <row r="1066" spans="8:42" ht="12.75">
      <c r="H1066" s="59"/>
      <c r="I1066" s="59"/>
      <c r="L1066" s="59"/>
      <c r="X1066" s="77"/>
      <c r="AA1066" s="77"/>
      <c r="AP1066" s="59"/>
    </row>
    <row r="1067" spans="8:42" ht="12.75">
      <c r="H1067" s="59"/>
      <c r="I1067" s="59"/>
      <c r="L1067" s="59"/>
      <c r="X1067" s="77"/>
      <c r="AA1067" s="77"/>
      <c r="AP1067" s="59"/>
    </row>
    <row r="1068" spans="8:42" ht="12.75">
      <c r="H1068" s="59"/>
      <c r="I1068" s="59"/>
      <c r="L1068" s="59"/>
      <c r="X1068" s="77"/>
      <c r="AA1068" s="77"/>
      <c r="AP1068" s="59"/>
    </row>
    <row r="1069" spans="8:42" ht="12.75">
      <c r="H1069" s="59"/>
      <c r="I1069" s="59"/>
      <c r="L1069" s="59"/>
      <c r="X1069" s="77"/>
      <c r="AA1069" s="77"/>
      <c r="AP1069" s="59"/>
    </row>
    <row r="1070" spans="8:42" ht="12.75">
      <c r="H1070" s="59"/>
      <c r="I1070" s="59"/>
      <c r="L1070" s="59"/>
      <c r="X1070" s="77"/>
      <c r="AA1070" s="77"/>
      <c r="AP1070" s="59"/>
    </row>
    <row r="1071" spans="8:42" ht="12.75">
      <c r="H1071" s="59"/>
      <c r="I1071" s="59"/>
      <c r="L1071" s="59"/>
      <c r="X1071" s="77"/>
      <c r="AA1071" s="77"/>
      <c r="AP1071" s="59"/>
    </row>
    <row r="1072" spans="8:42" ht="12.75">
      <c r="H1072" s="59"/>
      <c r="I1072" s="59"/>
      <c r="L1072" s="59"/>
      <c r="X1072" s="77"/>
      <c r="AA1072" s="77"/>
      <c r="AP1072" s="59"/>
    </row>
    <row r="1073" spans="8:42" ht="12.75">
      <c r="H1073" s="59"/>
      <c r="I1073" s="59"/>
      <c r="L1073" s="59"/>
      <c r="X1073" s="77"/>
      <c r="AA1073" s="77"/>
      <c r="AP1073" s="59"/>
    </row>
    <row r="1074" spans="8:42" ht="12.75">
      <c r="H1074" s="59"/>
      <c r="I1074" s="59"/>
      <c r="L1074" s="59"/>
      <c r="X1074" s="77"/>
      <c r="AA1074" s="77"/>
      <c r="AP1074" s="59"/>
    </row>
    <row r="1075" spans="8:42" ht="12.75">
      <c r="H1075" s="59"/>
      <c r="I1075" s="59"/>
      <c r="L1075" s="59"/>
      <c r="X1075" s="77"/>
      <c r="AA1075" s="77"/>
      <c r="AP1075" s="59"/>
    </row>
    <row r="1076" spans="8:42" ht="12.75">
      <c r="H1076" s="59"/>
      <c r="I1076" s="59"/>
      <c r="L1076" s="59"/>
      <c r="X1076" s="77"/>
      <c r="AA1076" s="77"/>
      <c r="AP1076" s="59"/>
    </row>
    <row r="1077" spans="8:42" ht="12.75">
      <c r="H1077" s="59"/>
      <c r="I1077" s="59"/>
      <c r="L1077" s="59"/>
      <c r="X1077" s="77"/>
      <c r="AA1077" s="77"/>
      <c r="AP1077" s="59"/>
    </row>
    <row r="1078" spans="8:42" ht="12.75">
      <c r="H1078" s="59"/>
      <c r="I1078" s="59"/>
      <c r="L1078" s="59"/>
      <c r="X1078" s="77"/>
      <c r="AA1078" s="77"/>
      <c r="AP1078" s="59"/>
    </row>
    <row r="1079" spans="8:42" ht="12.75">
      <c r="H1079" s="59"/>
      <c r="I1079" s="59"/>
      <c r="L1079" s="59"/>
      <c r="X1079" s="77"/>
      <c r="AA1079" s="77"/>
      <c r="AP1079" s="59"/>
    </row>
    <row r="1080" spans="8:42" ht="12.75">
      <c r="H1080" s="59"/>
      <c r="I1080" s="59"/>
      <c r="L1080" s="59"/>
      <c r="X1080" s="77"/>
      <c r="AA1080" s="77"/>
      <c r="AP1080" s="59"/>
    </row>
    <row r="1081" spans="8:42" ht="12.75">
      <c r="H1081" s="59"/>
      <c r="I1081" s="59"/>
      <c r="L1081" s="59"/>
      <c r="X1081" s="77"/>
      <c r="AA1081" s="77"/>
      <c r="AP1081" s="59"/>
    </row>
    <row r="1082" spans="8:42" ht="12.75">
      <c r="H1082" s="59"/>
      <c r="I1082" s="59"/>
      <c r="L1082" s="59"/>
      <c r="X1082" s="77"/>
      <c r="AA1082" s="77"/>
      <c r="AP1082" s="59"/>
    </row>
    <row r="1083" spans="8:42" ht="12.75">
      <c r="H1083" s="59"/>
      <c r="I1083" s="59"/>
      <c r="L1083" s="59"/>
      <c r="X1083" s="77"/>
      <c r="AA1083" s="77"/>
      <c r="AP1083" s="59"/>
    </row>
    <row r="1084" spans="8:42" ht="12.75">
      <c r="H1084" s="59"/>
      <c r="I1084" s="59"/>
      <c r="L1084" s="59"/>
      <c r="X1084" s="77"/>
      <c r="AA1084" s="77"/>
      <c r="AP1084" s="59"/>
    </row>
    <row r="1085" spans="8:42" ht="12.75">
      <c r="H1085" s="59"/>
      <c r="I1085" s="59"/>
      <c r="L1085" s="59"/>
      <c r="X1085" s="77"/>
      <c r="AA1085" s="77"/>
      <c r="AP1085" s="59"/>
    </row>
    <row r="1086" spans="8:42" ht="12.75">
      <c r="H1086" s="59"/>
      <c r="I1086" s="59"/>
      <c r="L1086" s="59"/>
      <c r="X1086" s="77"/>
      <c r="AA1086" s="77"/>
      <c r="AP1086" s="59"/>
    </row>
    <row r="1087" spans="8:42" ht="12.75">
      <c r="H1087" s="59"/>
      <c r="I1087" s="59"/>
      <c r="L1087" s="59"/>
      <c r="X1087" s="77"/>
      <c r="AA1087" s="77"/>
      <c r="AP1087" s="59"/>
    </row>
    <row r="1088" spans="8:42" ht="12.75">
      <c r="H1088" s="59"/>
      <c r="I1088" s="59"/>
      <c r="L1088" s="59"/>
      <c r="X1088" s="77"/>
      <c r="AA1088" s="77"/>
      <c r="AP1088" s="59"/>
    </row>
    <row r="1089" spans="8:42" ht="12.75">
      <c r="H1089" s="59"/>
      <c r="I1089" s="59"/>
      <c r="L1089" s="59"/>
      <c r="X1089" s="77"/>
      <c r="AA1089" s="77"/>
      <c r="AP1089" s="59"/>
    </row>
    <row r="1090" spans="8:42" ht="12.75">
      <c r="H1090" s="59"/>
      <c r="I1090" s="59"/>
      <c r="L1090" s="59"/>
      <c r="X1090" s="77"/>
      <c r="AA1090" s="77"/>
      <c r="AP1090" s="59"/>
    </row>
    <row r="1091" spans="8:42" ht="12.75">
      <c r="H1091" s="59"/>
      <c r="I1091" s="59"/>
      <c r="L1091" s="59"/>
      <c r="X1091" s="77"/>
      <c r="AA1091" s="77"/>
      <c r="AP1091" s="59"/>
    </row>
    <row r="1092" spans="8:42" ht="12.75">
      <c r="H1092" s="59"/>
      <c r="I1092" s="59"/>
      <c r="L1092" s="59"/>
      <c r="X1092" s="77"/>
      <c r="AA1092" s="77"/>
      <c r="AP1092" s="59"/>
    </row>
    <row r="1093" spans="8:42" ht="12.75">
      <c r="H1093" s="59"/>
      <c r="I1093" s="59"/>
      <c r="L1093" s="59"/>
      <c r="X1093" s="77"/>
      <c r="AA1093" s="77"/>
      <c r="AP1093" s="59"/>
    </row>
    <row r="1094" spans="8:42" ht="12.75">
      <c r="H1094" s="59"/>
      <c r="I1094" s="59"/>
      <c r="L1094" s="59"/>
      <c r="X1094" s="77"/>
      <c r="AA1094" s="77"/>
      <c r="AP1094" s="59"/>
    </row>
    <row r="1095" spans="8:42" ht="12.75">
      <c r="H1095" s="59"/>
      <c r="I1095" s="59"/>
      <c r="L1095" s="59"/>
      <c r="X1095" s="77"/>
      <c r="AA1095" s="77"/>
      <c r="AP1095" s="59"/>
    </row>
    <row r="1096" spans="8:42" ht="12.75">
      <c r="H1096" s="59"/>
      <c r="I1096" s="59"/>
      <c r="L1096" s="59"/>
      <c r="X1096" s="77"/>
      <c r="AA1096" s="77"/>
      <c r="AP1096" s="59"/>
    </row>
    <row r="1097" spans="8:42" ht="12.75">
      <c r="H1097" s="59"/>
      <c r="I1097" s="59"/>
      <c r="L1097" s="59"/>
      <c r="X1097" s="77"/>
      <c r="AA1097" s="77"/>
      <c r="AP1097" s="59"/>
    </row>
    <row r="1098" spans="8:42" ht="12.75">
      <c r="H1098" s="59"/>
      <c r="I1098" s="59"/>
      <c r="L1098" s="59"/>
      <c r="X1098" s="77"/>
      <c r="AA1098" s="77"/>
      <c r="AP1098" s="59"/>
    </row>
    <row r="1099" spans="8:42" ht="12.75">
      <c r="H1099" s="59"/>
      <c r="I1099" s="59"/>
      <c r="L1099" s="59"/>
      <c r="X1099" s="77"/>
      <c r="AA1099" s="77"/>
      <c r="AP1099" s="59"/>
    </row>
    <row r="1100" spans="8:42" ht="12.75">
      <c r="H1100" s="59"/>
      <c r="I1100" s="59"/>
      <c r="L1100" s="59"/>
      <c r="X1100" s="77"/>
      <c r="AA1100" s="77"/>
      <c r="AP1100" s="59"/>
    </row>
    <row r="1101" spans="8:42" ht="12.75">
      <c r="H1101" s="59"/>
      <c r="I1101" s="59"/>
      <c r="L1101" s="59"/>
      <c r="X1101" s="77"/>
      <c r="AA1101" s="77"/>
      <c r="AP1101" s="59"/>
    </row>
    <row r="1102" spans="8:42" ht="12.75">
      <c r="H1102" s="59"/>
      <c r="I1102" s="59"/>
      <c r="L1102" s="59"/>
      <c r="X1102" s="77"/>
      <c r="AA1102" s="77"/>
      <c r="AP1102" s="59"/>
    </row>
    <row r="1103" spans="8:42" ht="12.75">
      <c r="H1103" s="59"/>
      <c r="I1103" s="59"/>
      <c r="L1103" s="59"/>
      <c r="X1103" s="77"/>
      <c r="AA1103" s="77"/>
      <c r="AP1103" s="59"/>
    </row>
    <row r="1104" spans="8:42" ht="12.75">
      <c r="H1104" s="59"/>
      <c r="I1104" s="59"/>
      <c r="L1104" s="59"/>
      <c r="X1104" s="77"/>
      <c r="AA1104" s="77"/>
      <c r="AP1104" s="59"/>
    </row>
    <row r="1105" spans="8:42" ht="12.75">
      <c r="H1105" s="59"/>
      <c r="I1105" s="59"/>
      <c r="L1105" s="59"/>
      <c r="X1105" s="77"/>
      <c r="AA1105" s="77"/>
      <c r="AP1105" s="59"/>
    </row>
    <row r="1106" spans="8:42" ht="12.75">
      <c r="H1106" s="59"/>
      <c r="I1106" s="59"/>
      <c r="L1106" s="59"/>
      <c r="X1106" s="77"/>
      <c r="AA1106" s="77"/>
      <c r="AP1106" s="59"/>
    </row>
    <row r="1107" spans="8:42" ht="12.75">
      <c r="H1107" s="59"/>
      <c r="I1107" s="59"/>
      <c r="L1107" s="59"/>
      <c r="X1107" s="77"/>
      <c r="AA1107" s="77"/>
      <c r="AP1107" s="59"/>
    </row>
    <row r="1108" spans="8:42" ht="12.75">
      <c r="H1108" s="59"/>
      <c r="I1108" s="59"/>
      <c r="L1108" s="59"/>
      <c r="X1108" s="77"/>
      <c r="AA1108" s="77"/>
      <c r="AP1108" s="59"/>
    </row>
    <row r="1109" spans="8:42" ht="12.75">
      <c r="H1109" s="59"/>
      <c r="I1109" s="59"/>
      <c r="L1109" s="59"/>
      <c r="X1109" s="77"/>
      <c r="AA1109" s="77"/>
      <c r="AP1109" s="59"/>
    </row>
    <row r="1110" spans="8:42" ht="12.75">
      <c r="H1110" s="59"/>
      <c r="I1110" s="59"/>
      <c r="L1110" s="59"/>
      <c r="X1110" s="77"/>
      <c r="AA1110" s="77"/>
      <c r="AP1110" s="59"/>
    </row>
    <row r="1111" spans="8:42" ht="12.75">
      <c r="H1111" s="59"/>
      <c r="I1111" s="59"/>
      <c r="L1111" s="59"/>
      <c r="X1111" s="77"/>
      <c r="AA1111" s="77"/>
      <c r="AP1111" s="59"/>
    </row>
    <row r="1112" spans="8:42" ht="12.75">
      <c r="H1112" s="59"/>
      <c r="I1112" s="59"/>
      <c r="L1112" s="59"/>
      <c r="X1112" s="77"/>
      <c r="AA1112" s="77"/>
      <c r="AP1112" s="59"/>
    </row>
    <row r="1113" spans="8:42" ht="12.75">
      <c r="H1113" s="59"/>
      <c r="I1113" s="59"/>
      <c r="L1113" s="59"/>
      <c r="X1113" s="77"/>
      <c r="AA1113" s="77"/>
      <c r="AP1113" s="59"/>
    </row>
    <row r="1114" spans="8:42" ht="12.75">
      <c r="H1114" s="59"/>
      <c r="I1114" s="59"/>
      <c r="L1114" s="59"/>
      <c r="X1114" s="77"/>
      <c r="AA1114" s="77"/>
      <c r="AP1114" s="59"/>
    </row>
    <row r="1115" spans="8:42" ht="12.75">
      <c r="H1115" s="59"/>
      <c r="I1115" s="59"/>
      <c r="L1115" s="59"/>
      <c r="X1115" s="77"/>
      <c r="AA1115" s="77"/>
      <c r="AP1115" s="59"/>
    </row>
    <row r="1116" spans="8:42" ht="12.75">
      <c r="H1116" s="59"/>
      <c r="I1116" s="59"/>
      <c r="L1116" s="59"/>
      <c r="X1116" s="77"/>
      <c r="AA1116" s="77"/>
      <c r="AP1116" s="59"/>
    </row>
    <row r="1117" spans="8:42" ht="12.75">
      <c r="H1117" s="59"/>
      <c r="I1117" s="59"/>
      <c r="L1117" s="59"/>
      <c r="X1117" s="77"/>
      <c r="AA1117" s="77"/>
      <c r="AP1117" s="59"/>
    </row>
    <row r="1118" spans="8:42" ht="12.75">
      <c r="H1118" s="59"/>
      <c r="I1118" s="59"/>
      <c r="L1118" s="59"/>
      <c r="X1118" s="77"/>
      <c r="AA1118" s="77"/>
      <c r="AP1118" s="59"/>
    </row>
    <row r="1119" spans="8:42" ht="12.75">
      <c r="H1119" s="59"/>
      <c r="I1119" s="59"/>
      <c r="L1119" s="59"/>
      <c r="X1119" s="77"/>
      <c r="AA1119" s="77"/>
      <c r="AP1119" s="59"/>
    </row>
    <row r="1120" spans="8:42" ht="12.75">
      <c r="H1120" s="59"/>
      <c r="I1120" s="59"/>
      <c r="L1120" s="59"/>
      <c r="X1120" s="77"/>
      <c r="AA1120" s="77"/>
      <c r="AP1120" s="59"/>
    </row>
    <row r="1121" spans="8:42" ht="12.75">
      <c r="H1121" s="59"/>
      <c r="I1121" s="59"/>
      <c r="L1121" s="59"/>
      <c r="X1121" s="77"/>
      <c r="AA1121" s="77"/>
      <c r="AP1121" s="59"/>
    </row>
    <row r="1122" spans="8:42" ht="12.75">
      <c r="H1122" s="59"/>
      <c r="I1122" s="59"/>
      <c r="L1122" s="59"/>
      <c r="X1122" s="77"/>
      <c r="AA1122" s="77"/>
      <c r="AP1122" s="59"/>
    </row>
    <row r="1123" spans="8:42" ht="12.75">
      <c r="H1123" s="59"/>
      <c r="I1123" s="59"/>
      <c r="L1123" s="59"/>
      <c r="X1123" s="77"/>
      <c r="AA1123" s="77"/>
      <c r="AP1123" s="59"/>
    </row>
    <row r="1124" spans="8:42" ht="12.75">
      <c r="H1124" s="59"/>
      <c r="I1124" s="59"/>
      <c r="L1124" s="59"/>
      <c r="X1124" s="77"/>
      <c r="AA1124" s="77"/>
      <c r="AP1124" s="59"/>
    </row>
    <row r="1125" spans="8:42" ht="12.75">
      <c r="H1125" s="59"/>
      <c r="I1125" s="59"/>
      <c r="L1125" s="59"/>
      <c r="X1125" s="77"/>
      <c r="AA1125" s="77"/>
      <c r="AP1125" s="59"/>
    </row>
    <row r="1126" spans="8:42" ht="12.75">
      <c r="H1126" s="59"/>
      <c r="I1126" s="59"/>
      <c r="L1126" s="59"/>
      <c r="X1126" s="77"/>
      <c r="AA1126" s="77"/>
      <c r="AP1126" s="59"/>
    </row>
    <row r="1127" spans="8:42" ht="12.75">
      <c r="H1127" s="59"/>
      <c r="I1127" s="59"/>
      <c r="L1127" s="59"/>
      <c r="X1127" s="77"/>
      <c r="AA1127" s="77"/>
      <c r="AP1127" s="59"/>
    </row>
    <row r="1128" spans="8:42" ht="12.75">
      <c r="H1128" s="59"/>
      <c r="I1128" s="59"/>
      <c r="L1128" s="59"/>
      <c r="X1128" s="77"/>
      <c r="AA1128" s="77"/>
      <c r="AP1128" s="59"/>
    </row>
    <row r="1129" spans="8:42" ht="12.75">
      <c r="H1129" s="59"/>
      <c r="I1129" s="59"/>
      <c r="L1129" s="59"/>
      <c r="X1129" s="77"/>
      <c r="AA1129" s="77"/>
      <c r="AP1129" s="59"/>
    </row>
    <row r="1130" spans="8:42" ht="12.75">
      <c r="H1130" s="59"/>
      <c r="I1130" s="59"/>
      <c r="L1130" s="59"/>
      <c r="X1130" s="77"/>
      <c r="AA1130" s="77"/>
      <c r="AP1130" s="59"/>
    </row>
    <row r="1131" spans="8:42" ht="12.75">
      <c r="H1131" s="59"/>
      <c r="I1131" s="59"/>
      <c r="L1131" s="59"/>
      <c r="X1131" s="77"/>
      <c r="AA1131" s="77"/>
      <c r="AP1131" s="59"/>
    </row>
    <row r="1132" spans="8:42" ht="12.75">
      <c r="H1132" s="59"/>
      <c r="I1132" s="59"/>
      <c r="L1132" s="59"/>
      <c r="X1132" s="77"/>
      <c r="AA1132" s="77"/>
      <c r="AP1132" s="59"/>
    </row>
    <row r="1133" spans="8:42" ht="12.75">
      <c r="H1133" s="59"/>
      <c r="I1133" s="59"/>
      <c r="L1133" s="59"/>
      <c r="X1133" s="77"/>
      <c r="AA1133" s="77"/>
      <c r="AP1133" s="59"/>
    </row>
    <row r="1134" spans="8:42" ht="12.75">
      <c r="H1134" s="59"/>
      <c r="I1134" s="59"/>
      <c r="L1134" s="59"/>
      <c r="X1134" s="77"/>
      <c r="AA1134" s="77"/>
      <c r="AP1134" s="59"/>
    </row>
    <row r="1135" spans="8:42" ht="12.75">
      <c r="H1135" s="59"/>
      <c r="I1135" s="59"/>
      <c r="L1135" s="59"/>
      <c r="X1135" s="77"/>
      <c r="AA1135" s="77"/>
      <c r="AP1135" s="59"/>
    </row>
    <row r="1136" spans="8:42" ht="12.75">
      <c r="H1136" s="59"/>
      <c r="I1136" s="59"/>
      <c r="L1136" s="59"/>
      <c r="X1136" s="77"/>
      <c r="AA1136" s="77"/>
      <c r="AP1136" s="59"/>
    </row>
    <row r="1137" spans="8:42" ht="12.75">
      <c r="H1137" s="59"/>
      <c r="I1137" s="59"/>
      <c r="L1137" s="59"/>
      <c r="X1137" s="77"/>
      <c r="AA1137" s="77"/>
      <c r="AP1137" s="59"/>
    </row>
    <row r="1138" spans="8:42" ht="12.75">
      <c r="H1138" s="59"/>
      <c r="I1138" s="59"/>
      <c r="L1138" s="59"/>
      <c r="X1138" s="77"/>
      <c r="AA1138" s="77"/>
      <c r="AP1138" s="59"/>
    </row>
    <row r="1139" spans="8:42" ht="12.75">
      <c r="H1139" s="59"/>
      <c r="I1139" s="59"/>
      <c r="L1139" s="59"/>
      <c r="X1139" s="77"/>
      <c r="AA1139" s="77"/>
      <c r="AP1139" s="59"/>
    </row>
    <row r="1140" spans="8:42" ht="12.75">
      <c r="H1140" s="59"/>
      <c r="I1140" s="59"/>
      <c r="L1140" s="59"/>
      <c r="X1140" s="77"/>
      <c r="AA1140" s="77"/>
      <c r="AP1140" s="59"/>
    </row>
    <row r="1141" spans="8:42" ht="12.75">
      <c r="H1141" s="59"/>
      <c r="I1141" s="59"/>
      <c r="L1141" s="59"/>
      <c r="X1141" s="77"/>
      <c r="AA1141" s="77"/>
      <c r="AP1141" s="59"/>
    </row>
    <row r="1142" spans="8:42" ht="12.75">
      <c r="H1142" s="59"/>
      <c r="I1142" s="59"/>
      <c r="L1142" s="59"/>
      <c r="X1142" s="77"/>
      <c r="AA1142" s="77"/>
      <c r="AP1142" s="59"/>
    </row>
    <row r="1143" spans="8:42" ht="12.75">
      <c r="H1143" s="59"/>
      <c r="I1143" s="59"/>
      <c r="L1143" s="59"/>
      <c r="X1143" s="77"/>
      <c r="AA1143" s="77"/>
      <c r="AP1143" s="59"/>
    </row>
    <row r="1144" spans="8:42" ht="12.75">
      <c r="H1144" s="59"/>
      <c r="I1144" s="59"/>
      <c r="L1144" s="59"/>
      <c r="X1144" s="77"/>
      <c r="AA1144" s="77"/>
      <c r="AP1144" s="59"/>
    </row>
    <row r="1145" spans="8:42" ht="12.75">
      <c r="H1145" s="59"/>
      <c r="I1145" s="59"/>
      <c r="L1145" s="59"/>
      <c r="X1145" s="77"/>
      <c r="AA1145" s="77"/>
      <c r="AP1145" s="59"/>
    </row>
    <row r="1146" spans="8:42" ht="12.75">
      <c r="H1146" s="59"/>
      <c r="I1146" s="59"/>
      <c r="L1146" s="59"/>
      <c r="X1146" s="77"/>
      <c r="AA1146" s="77"/>
      <c r="AP1146" s="59"/>
    </row>
    <row r="1147" spans="8:42" ht="12.75">
      <c r="H1147" s="59"/>
      <c r="I1147" s="59"/>
      <c r="L1147" s="59"/>
      <c r="X1147" s="77"/>
      <c r="AA1147" s="77"/>
      <c r="AP1147" s="59"/>
    </row>
    <row r="1148" spans="8:42" ht="12.75">
      <c r="H1148" s="59"/>
      <c r="I1148" s="59"/>
      <c r="L1148" s="59"/>
      <c r="X1148" s="77"/>
      <c r="AA1148" s="77"/>
      <c r="AP1148" s="59"/>
    </row>
    <row r="1149" spans="8:42" ht="12.75">
      <c r="H1149" s="59"/>
      <c r="I1149" s="59"/>
      <c r="L1149" s="59"/>
      <c r="X1149" s="77"/>
      <c r="AA1149" s="77"/>
      <c r="AP1149" s="59"/>
    </row>
    <row r="1150" spans="8:42" ht="12.75">
      <c r="H1150" s="59"/>
      <c r="I1150" s="59"/>
      <c r="L1150" s="59"/>
      <c r="X1150" s="77"/>
      <c r="AA1150" s="77"/>
      <c r="AP1150" s="59"/>
    </row>
    <row r="1151" spans="8:42" ht="12.75">
      <c r="H1151" s="59"/>
      <c r="I1151" s="59"/>
      <c r="L1151" s="59"/>
      <c r="X1151" s="77"/>
      <c r="AA1151" s="77"/>
      <c r="AP1151" s="59"/>
    </row>
    <row r="1152" spans="8:42" ht="12.75">
      <c r="H1152" s="59"/>
      <c r="I1152" s="59"/>
      <c r="L1152" s="59"/>
      <c r="X1152" s="77"/>
      <c r="AA1152" s="77"/>
      <c r="AP1152" s="59"/>
    </row>
    <row r="1153" spans="8:42" ht="12.75">
      <c r="H1153" s="59"/>
      <c r="I1153" s="59"/>
      <c r="L1153" s="59"/>
      <c r="X1153" s="77"/>
      <c r="AA1153" s="77"/>
      <c r="AP1153" s="59"/>
    </row>
    <row r="1154" spans="8:42" ht="12.75">
      <c r="H1154" s="59"/>
      <c r="I1154" s="59"/>
      <c r="L1154" s="59"/>
      <c r="X1154" s="77"/>
      <c r="AA1154" s="77"/>
      <c r="AP1154" s="59"/>
    </row>
    <row r="1155" spans="8:42" ht="12.75">
      <c r="H1155" s="59"/>
      <c r="I1155" s="59"/>
      <c r="L1155" s="59"/>
      <c r="X1155" s="77"/>
      <c r="AA1155" s="77"/>
      <c r="AP1155" s="59"/>
    </row>
    <row r="1156" spans="8:42" ht="12.75">
      <c r="H1156" s="59"/>
      <c r="I1156" s="59"/>
      <c r="L1156" s="59"/>
      <c r="X1156" s="77"/>
      <c r="AA1156" s="77"/>
      <c r="AP1156" s="59"/>
    </row>
    <row r="1157" spans="8:42" ht="12.75">
      <c r="H1157" s="59"/>
      <c r="I1157" s="59"/>
      <c r="L1157" s="59"/>
      <c r="X1157" s="77"/>
      <c r="AA1157" s="77"/>
      <c r="AP1157" s="59"/>
    </row>
    <row r="1158" spans="8:42" ht="12.75">
      <c r="H1158" s="59"/>
      <c r="I1158" s="59"/>
      <c r="L1158" s="59"/>
      <c r="X1158" s="77"/>
      <c r="AA1158" s="77"/>
      <c r="AP1158" s="59"/>
    </row>
    <row r="1159" spans="8:42" ht="12.75">
      <c r="H1159" s="59"/>
      <c r="I1159" s="59"/>
      <c r="L1159" s="59"/>
      <c r="X1159" s="77"/>
      <c r="AA1159" s="77"/>
      <c r="AP1159" s="59"/>
    </row>
    <row r="1160" spans="8:42" ht="12.75">
      <c r="H1160" s="59"/>
      <c r="I1160" s="59"/>
      <c r="L1160" s="59"/>
      <c r="X1160" s="77"/>
      <c r="AA1160" s="77"/>
      <c r="AP1160" s="59"/>
    </row>
    <row r="1161" spans="8:42" ht="12.75">
      <c r="H1161" s="59"/>
      <c r="I1161" s="59"/>
      <c r="L1161" s="59"/>
      <c r="X1161" s="77"/>
      <c r="AA1161" s="77"/>
      <c r="AP1161" s="59"/>
    </row>
    <row r="1162" spans="8:42" ht="12.75">
      <c r="H1162" s="59"/>
      <c r="I1162" s="59"/>
      <c r="L1162" s="59"/>
      <c r="X1162" s="77"/>
      <c r="AA1162" s="77"/>
      <c r="AP1162" s="59"/>
    </row>
    <row r="1163" spans="8:42" ht="12.75">
      <c r="H1163" s="59"/>
      <c r="I1163" s="59"/>
      <c r="L1163" s="59"/>
      <c r="X1163" s="77"/>
      <c r="AA1163" s="77"/>
      <c r="AP1163" s="59"/>
    </row>
    <row r="1164" spans="8:42" ht="12.75">
      <c r="H1164" s="59"/>
      <c r="I1164" s="59"/>
      <c r="L1164" s="59"/>
      <c r="X1164" s="77"/>
      <c r="AA1164" s="77"/>
      <c r="AP1164" s="59"/>
    </row>
    <row r="1165" spans="8:42" ht="12.75">
      <c r="H1165" s="59"/>
      <c r="I1165" s="59"/>
      <c r="L1165" s="59"/>
      <c r="X1165" s="77"/>
      <c r="AA1165" s="77"/>
      <c r="AP1165" s="59"/>
    </row>
    <row r="1166" spans="8:42" ht="12.75">
      <c r="H1166" s="59"/>
      <c r="I1166" s="59"/>
      <c r="L1166" s="59"/>
      <c r="X1166" s="77"/>
      <c r="AA1166" s="77"/>
      <c r="AP1166" s="59"/>
    </row>
    <row r="1167" spans="8:42" ht="12.75">
      <c r="H1167" s="59"/>
      <c r="I1167" s="59"/>
      <c r="L1167" s="59"/>
      <c r="X1167" s="77"/>
      <c r="AA1167" s="77"/>
      <c r="AP1167" s="59"/>
    </row>
    <row r="1168" spans="8:42" ht="12.75">
      <c r="H1168" s="59"/>
      <c r="I1168" s="59"/>
      <c r="L1168" s="59"/>
      <c r="X1168" s="77"/>
      <c r="AA1168" s="77"/>
      <c r="AP1168" s="59"/>
    </row>
    <row r="1169" spans="8:42" ht="12.75">
      <c r="H1169" s="59"/>
      <c r="I1169" s="59"/>
      <c r="L1169" s="59"/>
      <c r="X1169" s="77"/>
      <c r="AA1169" s="77"/>
      <c r="AP1169" s="59"/>
    </row>
    <row r="1170" spans="8:42" ht="12.75">
      <c r="H1170" s="59"/>
      <c r="I1170" s="59"/>
      <c r="L1170" s="59"/>
      <c r="X1170" s="77"/>
      <c r="AA1170" s="77"/>
      <c r="AP1170" s="59"/>
    </row>
    <row r="1171" spans="8:42" ht="12.75">
      <c r="H1171" s="59"/>
      <c r="I1171" s="59"/>
      <c r="L1171" s="59"/>
      <c r="X1171" s="77"/>
      <c r="AA1171" s="77"/>
      <c r="AP1171" s="59"/>
    </row>
    <row r="1172" spans="8:42" ht="12.75">
      <c r="H1172" s="59"/>
      <c r="I1172" s="59"/>
      <c r="L1172" s="59"/>
      <c r="X1172" s="77"/>
      <c r="AA1172" s="77"/>
      <c r="AP1172" s="59"/>
    </row>
    <row r="1173" spans="8:42" ht="12.75">
      <c r="H1173" s="59"/>
      <c r="I1173" s="59"/>
      <c r="L1173" s="59"/>
      <c r="X1173" s="77"/>
      <c r="AA1173" s="77"/>
      <c r="AP1173" s="59"/>
    </row>
    <row r="1174" spans="8:42" ht="12.75">
      <c r="H1174" s="59"/>
      <c r="I1174" s="59"/>
      <c r="L1174" s="59"/>
      <c r="X1174" s="77"/>
      <c r="AA1174" s="77"/>
      <c r="AP1174" s="59"/>
    </row>
    <row r="1175" spans="8:42" ht="12.75">
      <c r="H1175" s="59"/>
      <c r="I1175" s="59"/>
      <c r="L1175" s="59"/>
      <c r="X1175" s="77"/>
      <c r="AA1175" s="77"/>
      <c r="AP1175" s="59"/>
    </row>
    <row r="1176" spans="8:42" ht="12.75">
      <c r="H1176" s="59"/>
      <c r="I1176" s="59"/>
      <c r="L1176" s="59"/>
      <c r="X1176" s="77"/>
      <c r="AA1176" s="77"/>
      <c r="AP1176" s="59"/>
    </row>
    <row r="1177" spans="8:42" ht="12.75">
      <c r="H1177" s="59"/>
      <c r="I1177" s="59"/>
      <c r="L1177" s="59"/>
      <c r="X1177" s="77"/>
      <c r="AA1177" s="77"/>
      <c r="AP1177" s="59"/>
    </row>
    <row r="1178" spans="8:42" ht="12.75">
      <c r="H1178" s="59"/>
      <c r="I1178" s="59"/>
      <c r="L1178" s="59"/>
      <c r="X1178" s="77"/>
      <c r="AA1178" s="77"/>
      <c r="AP1178" s="59"/>
    </row>
    <row r="1179" spans="8:42" ht="12.75">
      <c r="H1179" s="59"/>
      <c r="I1179" s="59"/>
      <c r="L1179" s="59"/>
      <c r="X1179" s="77"/>
      <c r="AA1179" s="77"/>
      <c r="AP1179" s="59"/>
    </row>
    <row r="1180" spans="8:42" ht="12.75">
      <c r="H1180" s="59"/>
      <c r="I1180" s="59"/>
      <c r="L1180" s="59"/>
      <c r="X1180" s="77"/>
      <c r="AA1180" s="77"/>
      <c r="AP1180" s="59"/>
    </row>
    <row r="1181" spans="8:42" ht="12.75">
      <c r="H1181" s="59"/>
      <c r="I1181" s="59"/>
      <c r="L1181" s="59"/>
      <c r="X1181" s="77"/>
      <c r="AA1181" s="77"/>
      <c r="AP1181" s="59"/>
    </row>
    <row r="1182" spans="8:42" ht="12.75">
      <c r="H1182" s="59"/>
      <c r="I1182" s="59"/>
      <c r="L1182" s="59"/>
      <c r="X1182" s="77"/>
      <c r="AA1182" s="77"/>
      <c r="AP1182" s="59"/>
    </row>
    <row r="1183" spans="8:42" ht="12.75">
      <c r="H1183" s="59"/>
      <c r="I1183" s="59"/>
      <c r="L1183" s="59"/>
      <c r="X1183" s="77"/>
      <c r="AA1183" s="77"/>
      <c r="AP1183" s="59"/>
    </row>
    <row r="1184" spans="8:42" ht="12.75">
      <c r="H1184" s="59"/>
      <c r="I1184" s="59"/>
      <c r="L1184" s="59"/>
      <c r="X1184" s="77"/>
      <c r="AA1184" s="77"/>
      <c r="AP1184" s="59"/>
    </row>
    <row r="1185" spans="8:42" ht="12.75">
      <c r="H1185" s="59"/>
      <c r="I1185" s="59"/>
      <c r="L1185" s="59"/>
      <c r="X1185" s="77"/>
      <c r="AA1185" s="77"/>
      <c r="AP1185" s="59"/>
    </row>
    <row r="1186" spans="8:42" ht="12.75">
      <c r="H1186" s="59"/>
      <c r="I1186" s="59"/>
      <c r="L1186" s="59"/>
      <c r="X1186" s="77"/>
      <c r="AA1186" s="77"/>
      <c r="AP1186" s="59"/>
    </row>
    <row r="1187" spans="8:42" ht="12.75">
      <c r="H1187" s="59"/>
      <c r="I1187" s="59"/>
      <c r="L1187" s="59"/>
      <c r="X1187" s="77"/>
      <c r="AA1187" s="77"/>
      <c r="AP1187" s="59"/>
    </row>
    <row r="1188" spans="8:42" ht="12.75">
      <c r="H1188" s="59"/>
      <c r="I1188" s="59"/>
      <c r="L1188" s="59"/>
      <c r="X1188" s="77"/>
      <c r="AA1188" s="77"/>
      <c r="AP1188" s="59"/>
    </row>
    <row r="1189" spans="8:42" ht="12.75">
      <c r="H1189" s="59"/>
      <c r="I1189" s="59"/>
      <c r="L1189" s="59"/>
      <c r="X1189" s="77"/>
      <c r="AA1189" s="77"/>
      <c r="AP1189" s="59"/>
    </row>
    <row r="1190" spans="8:42" ht="12.75">
      <c r="H1190" s="59"/>
      <c r="I1190" s="59"/>
      <c r="L1190" s="59"/>
      <c r="X1190" s="77"/>
      <c r="AA1190" s="77"/>
      <c r="AP1190" s="59"/>
    </row>
    <row r="1191" spans="8:42" ht="12.75">
      <c r="H1191" s="59"/>
      <c r="I1191" s="59"/>
      <c r="L1191" s="59"/>
      <c r="X1191" s="77"/>
      <c r="AA1191" s="77"/>
      <c r="AP1191" s="59"/>
    </row>
    <row r="1192" spans="8:42" ht="12.75">
      <c r="H1192" s="59"/>
      <c r="I1192" s="59"/>
      <c r="L1192" s="59"/>
      <c r="X1192" s="77"/>
      <c r="AA1192" s="77"/>
      <c r="AP1192" s="59"/>
    </row>
    <row r="1193" spans="8:42" ht="12.75">
      <c r="H1193" s="59"/>
      <c r="I1193" s="59"/>
      <c r="L1193" s="59"/>
      <c r="X1193" s="77"/>
      <c r="AA1193" s="77"/>
      <c r="AP1193" s="59"/>
    </row>
    <row r="1194" spans="8:42" ht="12.75">
      <c r="H1194" s="59"/>
      <c r="I1194" s="59"/>
      <c r="L1194" s="59"/>
      <c r="X1194" s="77"/>
      <c r="AA1194" s="77"/>
      <c r="AP1194" s="59"/>
    </row>
    <row r="1195" spans="8:42" ht="12.75">
      <c r="H1195" s="59"/>
      <c r="I1195" s="59"/>
      <c r="L1195" s="59"/>
      <c r="X1195" s="77"/>
      <c r="AA1195" s="77"/>
      <c r="AP1195" s="59"/>
    </row>
    <row r="1196" spans="8:42" ht="12.75">
      <c r="H1196" s="59"/>
      <c r="I1196" s="59"/>
      <c r="L1196" s="59"/>
      <c r="X1196" s="77"/>
      <c r="AA1196" s="77"/>
      <c r="AP1196" s="59"/>
    </row>
    <row r="1197" spans="8:42" ht="12.75">
      <c r="H1197" s="59"/>
      <c r="I1197" s="59"/>
      <c r="L1197" s="59"/>
      <c r="X1197" s="77"/>
      <c r="AA1197" s="77"/>
      <c r="AP1197" s="59"/>
    </row>
    <row r="1198" spans="8:42" ht="12.75">
      <c r="H1198" s="59"/>
      <c r="I1198" s="59"/>
      <c r="L1198" s="59"/>
      <c r="X1198" s="77"/>
      <c r="AA1198" s="77"/>
      <c r="AP1198" s="59"/>
    </row>
    <row r="1199" spans="8:42" ht="12.75">
      <c r="H1199" s="59"/>
      <c r="I1199" s="59"/>
      <c r="L1199" s="59"/>
      <c r="X1199" s="77"/>
      <c r="AA1199" s="77"/>
      <c r="AP1199" s="59"/>
    </row>
    <row r="1200" spans="8:42" ht="12.75">
      <c r="H1200" s="59"/>
      <c r="I1200" s="59"/>
      <c r="L1200" s="59"/>
      <c r="X1200" s="77"/>
      <c r="AA1200" s="77"/>
      <c r="AP1200" s="59"/>
    </row>
    <row r="1201" spans="8:42" ht="12.75">
      <c r="H1201" s="59"/>
      <c r="I1201" s="59"/>
      <c r="L1201" s="59"/>
      <c r="X1201" s="77"/>
      <c r="AA1201" s="77"/>
      <c r="AP1201" s="59"/>
    </row>
    <row r="1202" spans="8:42" ht="12.75">
      <c r="H1202" s="59"/>
      <c r="I1202" s="59"/>
      <c r="L1202" s="59"/>
      <c r="X1202" s="77"/>
      <c r="AA1202" s="77"/>
      <c r="AP1202" s="59"/>
    </row>
    <row r="1203" spans="8:42" ht="12.75">
      <c r="H1203" s="59"/>
      <c r="I1203" s="59"/>
      <c r="L1203" s="59"/>
      <c r="X1203" s="77"/>
      <c r="AA1203" s="77"/>
      <c r="AP1203" s="59"/>
    </row>
    <row r="1204" spans="8:42" ht="12.75">
      <c r="H1204" s="59"/>
      <c r="I1204" s="59"/>
      <c r="L1204" s="59"/>
      <c r="X1204" s="77"/>
      <c r="AA1204" s="77"/>
      <c r="AP1204" s="59"/>
    </row>
    <row r="1205" spans="8:42" ht="12.75">
      <c r="H1205" s="59"/>
      <c r="I1205" s="59"/>
      <c r="L1205" s="59"/>
      <c r="X1205" s="77"/>
      <c r="AA1205" s="77"/>
      <c r="AP1205" s="59"/>
    </row>
    <row r="1206" spans="8:42" ht="12.75">
      <c r="H1206" s="59"/>
      <c r="I1206" s="59"/>
      <c r="L1206" s="59"/>
      <c r="X1206" s="77"/>
      <c r="AA1206" s="77"/>
      <c r="AP1206" s="59"/>
    </row>
    <row r="1207" spans="8:42" ht="12.75">
      <c r="H1207" s="59"/>
      <c r="I1207" s="59"/>
      <c r="L1207" s="59"/>
      <c r="X1207" s="77"/>
      <c r="AA1207" s="77"/>
      <c r="AP1207" s="59"/>
    </row>
    <row r="1208" spans="8:42" ht="12.75">
      <c r="H1208" s="59"/>
      <c r="I1208" s="59"/>
      <c r="L1208" s="59"/>
      <c r="X1208" s="77"/>
      <c r="AA1208" s="77"/>
      <c r="AP1208" s="59"/>
    </row>
    <row r="1209" spans="8:42" ht="12.75">
      <c r="H1209" s="59"/>
      <c r="I1209" s="59"/>
      <c r="L1209" s="59"/>
      <c r="X1209" s="77"/>
      <c r="AA1209" s="77"/>
      <c r="AP1209" s="59"/>
    </row>
    <row r="1210" spans="8:42" ht="12.75">
      <c r="H1210" s="59"/>
      <c r="I1210" s="59"/>
      <c r="L1210" s="59"/>
      <c r="X1210" s="77"/>
      <c r="AA1210" s="77"/>
      <c r="AP1210" s="59"/>
    </row>
    <row r="1211" spans="8:42" ht="12.75">
      <c r="H1211" s="59"/>
      <c r="I1211" s="59"/>
      <c r="L1211" s="59"/>
      <c r="X1211" s="77"/>
      <c r="AA1211" s="77"/>
      <c r="AP1211" s="59"/>
    </row>
    <row r="1212" spans="8:42" ht="12.75">
      <c r="H1212" s="59"/>
      <c r="I1212" s="59"/>
      <c r="L1212" s="59"/>
      <c r="X1212" s="77"/>
      <c r="AA1212" s="77"/>
      <c r="AP1212" s="59"/>
    </row>
    <row r="1213" spans="8:42" ht="12.75">
      <c r="H1213" s="59"/>
      <c r="I1213" s="59"/>
      <c r="L1213" s="59"/>
      <c r="X1213" s="77"/>
      <c r="AA1213" s="77"/>
      <c r="AP1213" s="59"/>
    </row>
    <row r="1214" spans="8:42" ht="12.75">
      <c r="H1214" s="59"/>
      <c r="I1214" s="59"/>
      <c r="L1214" s="59"/>
      <c r="X1214" s="77"/>
      <c r="AA1214" s="77"/>
      <c r="AP1214" s="59"/>
    </row>
    <row r="1215" spans="8:42" ht="12.75">
      <c r="H1215" s="59"/>
      <c r="I1215" s="59"/>
      <c r="L1215" s="59"/>
      <c r="X1215" s="77"/>
      <c r="AA1215" s="77"/>
      <c r="AP1215" s="59"/>
    </row>
    <row r="1216" spans="8:42" ht="12.75">
      <c r="H1216" s="59"/>
      <c r="I1216" s="59"/>
      <c r="L1216" s="59"/>
      <c r="X1216" s="77"/>
      <c r="AA1216" s="77"/>
      <c r="AP1216" s="59"/>
    </row>
    <row r="1217" spans="8:42" ht="12.75">
      <c r="H1217" s="59"/>
      <c r="I1217" s="59"/>
      <c r="L1217" s="59"/>
      <c r="X1217" s="77"/>
      <c r="AA1217" s="77"/>
      <c r="AP1217" s="59"/>
    </row>
    <row r="1218" spans="8:42" ht="12.75">
      <c r="H1218" s="59"/>
      <c r="I1218" s="59"/>
      <c r="L1218" s="59"/>
      <c r="X1218" s="77"/>
      <c r="AA1218" s="77"/>
      <c r="AP1218" s="59"/>
    </row>
    <row r="1219" spans="8:42" ht="12.75">
      <c r="H1219" s="59"/>
      <c r="I1219" s="59"/>
      <c r="L1219" s="59"/>
      <c r="X1219" s="77"/>
      <c r="AA1219" s="77"/>
      <c r="AP1219" s="59"/>
    </row>
    <row r="1220" spans="8:42" ht="12.75">
      <c r="H1220" s="59"/>
      <c r="I1220" s="59"/>
      <c r="L1220" s="59"/>
      <c r="X1220" s="77"/>
      <c r="AA1220" s="77"/>
      <c r="AP1220" s="59"/>
    </row>
    <row r="1221" spans="8:42" ht="12.75">
      <c r="H1221" s="59"/>
      <c r="I1221" s="59"/>
      <c r="L1221" s="59"/>
      <c r="X1221" s="77"/>
      <c r="AA1221" s="77"/>
      <c r="AP1221" s="59"/>
    </row>
    <row r="1222" spans="8:42" ht="12.75">
      <c r="H1222" s="59"/>
      <c r="I1222" s="59"/>
      <c r="L1222" s="59"/>
      <c r="X1222" s="77"/>
      <c r="AA1222" s="77"/>
      <c r="AP1222" s="59"/>
    </row>
    <row r="1223" spans="8:42" ht="12.75">
      <c r="H1223" s="59"/>
      <c r="I1223" s="59"/>
      <c r="L1223" s="59"/>
      <c r="X1223" s="77"/>
      <c r="AA1223" s="77"/>
      <c r="AP1223" s="59"/>
    </row>
    <row r="1224" spans="8:42" ht="12.75">
      <c r="H1224" s="59"/>
      <c r="I1224" s="59"/>
      <c r="L1224" s="59"/>
      <c r="X1224" s="77"/>
      <c r="AA1224" s="77"/>
      <c r="AP1224" s="59"/>
    </row>
    <row r="1225" spans="8:42" ht="12.75">
      <c r="H1225" s="59"/>
      <c r="I1225" s="59"/>
      <c r="L1225" s="59"/>
      <c r="X1225" s="77"/>
      <c r="AA1225" s="77"/>
      <c r="AP1225" s="59"/>
    </row>
    <row r="1226" spans="8:42" ht="12.75">
      <c r="H1226" s="59"/>
      <c r="I1226" s="59"/>
      <c r="L1226" s="59"/>
      <c r="X1226" s="77"/>
      <c r="AA1226" s="77"/>
      <c r="AP1226" s="59"/>
    </row>
    <row r="1227" spans="8:42" ht="12.75">
      <c r="H1227" s="59"/>
      <c r="I1227" s="59"/>
      <c r="L1227" s="59"/>
      <c r="X1227" s="77"/>
      <c r="AA1227" s="77"/>
      <c r="AP1227" s="59"/>
    </row>
    <row r="1228" spans="8:42" ht="12.75">
      <c r="H1228" s="59"/>
      <c r="I1228" s="59"/>
      <c r="L1228" s="59"/>
      <c r="X1228" s="77"/>
      <c r="AA1228" s="77"/>
      <c r="AP1228" s="59"/>
    </row>
    <row r="1229" spans="8:42" ht="12.75">
      <c r="H1229" s="59"/>
      <c r="I1229" s="59"/>
      <c r="L1229" s="59"/>
      <c r="X1229" s="77"/>
      <c r="AA1229" s="77"/>
      <c r="AP1229" s="59"/>
    </row>
    <row r="1230" spans="8:42" ht="12.75">
      <c r="H1230" s="59"/>
      <c r="I1230" s="59"/>
      <c r="L1230" s="59"/>
      <c r="X1230" s="77"/>
      <c r="AA1230" s="77"/>
      <c r="AP1230" s="59"/>
    </row>
    <row r="1231" spans="8:42" ht="12.75">
      <c r="H1231" s="59"/>
      <c r="I1231" s="59"/>
      <c r="L1231" s="59"/>
      <c r="X1231" s="77"/>
      <c r="AA1231" s="77"/>
      <c r="AP1231" s="59"/>
    </row>
    <row r="1232" spans="8:42" ht="12.75">
      <c r="H1232" s="59"/>
      <c r="I1232" s="59"/>
      <c r="L1232" s="59"/>
      <c r="X1232" s="77"/>
      <c r="AA1232" s="77"/>
      <c r="AP1232" s="59"/>
    </row>
    <row r="1233" spans="8:42" ht="12.75">
      <c r="H1233" s="59"/>
      <c r="I1233" s="59"/>
      <c r="L1233" s="59"/>
      <c r="X1233" s="77"/>
      <c r="AA1233" s="77"/>
      <c r="AP1233" s="59"/>
    </row>
    <row r="1234" spans="8:42" ht="12.75">
      <c r="H1234" s="59"/>
      <c r="I1234" s="59"/>
      <c r="L1234" s="59"/>
      <c r="X1234" s="77"/>
      <c r="AA1234" s="77"/>
      <c r="AP1234" s="59"/>
    </row>
    <row r="1235" spans="8:42" ht="12.75">
      <c r="H1235" s="59"/>
      <c r="I1235" s="59"/>
      <c r="L1235" s="59"/>
      <c r="X1235" s="77"/>
      <c r="AA1235" s="77"/>
      <c r="AP1235" s="59"/>
    </row>
    <row r="1236" spans="8:42" ht="12.75">
      <c r="H1236" s="59"/>
      <c r="I1236" s="59"/>
      <c r="L1236" s="59"/>
      <c r="X1236" s="77"/>
      <c r="AA1236" s="77"/>
      <c r="AP1236" s="59"/>
    </row>
    <row r="1237" spans="8:42" ht="12.75">
      <c r="H1237" s="59"/>
      <c r="I1237" s="59"/>
      <c r="L1237" s="59"/>
      <c r="X1237" s="77"/>
      <c r="AA1237" s="77"/>
      <c r="AP1237" s="59"/>
    </row>
    <row r="1238" spans="8:42" ht="12.75">
      <c r="H1238" s="59"/>
      <c r="I1238" s="59"/>
      <c r="L1238" s="59"/>
      <c r="X1238" s="77"/>
      <c r="AA1238" s="77"/>
      <c r="AP1238" s="59"/>
    </row>
    <row r="1239" spans="8:42" ht="12.75">
      <c r="H1239" s="59"/>
      <c r="I1239" s="59"/>
      <c r="L1239" s="59"/>
      <c r="X1239" s="77"/>
      <c r="AA1239" s="77"/>
      <c r="AP1239" s="59"/>
    </row>
    <row r="1240" spans="8:42" ht="12.75">
      <c r="H1240" s="59"/>
      <c r="I1240" s="59"/>
      <c r="L1240" s="59"/>
      <c r="X1240" s="77"/>
      <c r="AA1240" s="77"/>
      <c r="AP1240" s="59"/>
    </row>
    <row r="1241" spans="8:42" ht="12.75">
      <c r="H1241" s="59"/>
      <c r="I1241" s="59"/>
      <c r="L1241" s="59"/>
      <c r="X1241" s="77"/>
      <c r="AA1241" s="77"/>
      <c r="AP1241" s="59"/>
    </row>
    <row r="1242" spans="8:42" ht="12.75">
      <c r="H1242" s="59"/>
      <c r="I1242" s="59"/>
      <c r="L1242" s="59"/>
      <c r="X1242" s="77"/>
      <c r="AA1242" s="77"/>
      <c r="AP1242" s="59"/>
    </row>
    <row r="1243" spans="8:42" ht="12.75">
      <c r="H1243" s="59"/>
      <c r="I1243" s="59"/>
      <c r="L1243" s="59"/>
      <c r="X1243" s="77"/>
      <c r="AA1243" s="77"/>
      <c r="AP1243" s="59"/>
    </row>
    <row r="1244" spans="8:42" ht="12.75">
      <c r="H1244" s="59"/>
      <c r="I1244" s="59"/>
      <c r="L1244" s="59"/>
      <c r="X1244" s="77"/>
      <c r="AA1244" s="77"/>
      <c r="AP1244" s="59"/>
    </row>
    <row r="1245" spans="8:42" ht="12.75">
      <c r="H1245" s="59"/>
      <c r="I1245" s="59"/>
      <c r="L1245" s="59"/>
      <c r="X1245" s="77"/>
      <c r="AA1245" s="77"/>
      <c r="AP1245" s="59"/>
    </row>
    <row r="1246" spans="8:42" ht="12.75">
      <c r="H1246" s="59"/>
      <c r="I1246" s="59"/>
      <c r="L1246" s="59"/>
      <c r="X1246" s="77"/>
      <c r="AA1246" s="77"/>
      <c r="AP1246" s="59"/>
    </row>
    <row r="1247" spans="8:42" ht="12.75">
      <c r="H1247" s="59"/>
      <c r="I1247" s="59"/>
      <c r="L1247" s="59"/>
      <c r="X1247" s="77"/>
      <c r="AA1247" s="77"/>
      <c r="AP1247" s="59"/>
    </row>
    <row r="1248" spans="8:42" ht="12.75">
      <c r="H1248" s="59"/>
      <c r="I1248" s="59"/>
      <c r="L1248" s="59"/>
      <c r="X1248" s="77"/>
      <c r="AA1248" s="77"/>
      <c r="AP1248" s="59"/>
    </row>
    <row r="1249" spans="8:42" ht="12.75">
      <c r="H1249" s="59"/>
      <c r="I1249" s="59"/>
      <c r="L1249" s="59"/>
      <c r="X1249" s="77"/>
      <c r="AA1249" s="77"/>
      <c r="AP1249" s="59"/>
    </row>
    <row r="1250" spans="8:42" ht="12.75">
      <c r="H1250" s="59"/>
      <c r="I1250" s="59"/>
      <c r="L1250" s="59"/>
      <c r="X1250" s="77"/>
      <c r="AA1250" s="77"/>
      <c r="AP1250" s="59"/>
    </row>
    <row r="1251" spans="8:42" ht="12.75">
      <c r="H1251" s="59"/>
      <c r="I1251" s="59"/>
      <c r="L1251" s="59"/>
      <c r="X1251" s="77"/>
      <c r="AA1251" s="77"/>
      <c r="AP1251" s="59"/>
    </row>
    <row r="1252" spans="8:42" ht="12.75">
      <c r="H1252" s="59"/>
      <c r="I1252" s="59"/>
      <c r="L1252" s="59"/>
      <c r="X1252" s="77"/>
      <c r="AA1252" s="77"/>
      <c r="AP1252" s="59"/>
    </row>
    <row r="1253" spans="8:42" ht="12.75">
      <c r="H1253" s="59"/>
      <c r="I1253" s="59"/>
      <c r="L1253" s="59"/>
      <c r="X1253" s="77"/>
      <c r="AA1253" s="77"/>
      <c r="AP1253" s="59"/>
    </row>
    <row r="1254" spans="8:42" ht="12.75">
      <c r="H1254" s="59"/>
      <c r="I1254" s="59"/>
      <c r="L1254" s="59"/>
      <c r="X1254" s="77"/>
      <c r="AA1254" s="77"/>
      <c r="AP1254" s="59"/>
    </row>
    <row r="1255" spans="8:42" ht="12.75">
      <c r="H1255" s="59"/>
      <c r="I1255" s="59"/>
      <c r="L1255" s="59"/>
      <c r="X1255" s="77"/>
      <c r="AA1255" s="77"/>
      <c r="AP1255" s="59"/>
    </row>
    <row r="1256" spans="8:42" ht="12.75">
      <c r="H1256" s="59"/>
      <c r="I1256" s="59"/>
      <c r="L1256" s="59"/>
      <c r="X1256" s="77"/>
      <c r="AA1256" s="77"/>
      <c r="AP1256" s="59"/>
    </row>
    <row r="1257" spans="8:42" ht="12.75">
      <c r="H1257" s="59"/>
      <c r="I1257" s="59"/>
      <c r="L1257" s="59"/>
      <c r="X1257" s="77"/>
      <c r="AA1257" s="77"/>
      <c r="AP1257" s="59"/>
    </row>
    <row r="1258" spans="8:42" ht="12.75">
      <c r="H1258" s="59"/>
      <c r="I1258" s="59"/>
      <c r="L1258" s="59"/>
      <c r="X1258" s="77"/>
      <c r="AA1258" s="77"/>
      <c r="AP1258" s="59"/>
    </row>
    <row r="1259" spans="8:42" ht="12.75">
      <c r="H1259" s="59"/>
      <c r="I1259" s="59"/>
      <c r="L1259" s="59"/>
      <c r="X1259" s="77"/>
      <c r="AA1259" s="77"/>
      <c r="AP1259" s="59"/>
    </row>
    <row r="1260" spans="8:42" ht="12.75">
      <c r="H1260" s="59"/>
      <c r="I1260" s="59"/>
      <c r="L1260" s="59"/>
      <c r="X1260" s="77"/>
      <c r="AA1260" s="77"/>
      <c r="AP1260" s="59"/>
    </row>
    <row r="1261" spans="8:42" ht="12.75">
      <c r="H1261" s="59"/>
      <c r="I1261" s="59"/>
      <c r="L1261" s="59"/>
      <c r="X1261" s="77"/>
      <c r="AA1261" s="77"/>
      <c r="AP1261" s="59"/>
    </row>
    <row r="1262" spans="8:42" ht="12.75">
      <c r="H1262" s="59"/>
      <c r="I1262" s="59"/>
      <c r="L1262" s="59"/>
      <c r="X1262" s="77"/>
      <c r="AA1262" s="77"/>
      <c r="AP1262" s="59"/>
    </row>
    <row r="1263" spans="8:42" ht="12.75">
      <c r="H1263" s="59"/>
      <c r="I1263" s="59"/>
      <c r="L1263" s="59"/>
      <c r="X1263" s="77"/>
      <c r="AA1263" s="77"/>
      <c r="AP1263" s="59"/>
    </row>
    <row r="1264" spans="8:42" ht="12.75">
      <c r="H1264" s="59"/>
      <c r="I1264" s="59"/>
      <c r="L1264" s="59"/>
      <c r="X1264" s="77"/>
      <c r="AA1264" s="77"/>
      <c r="AP1264" s="59"/>
    </row>
    <row r="1265" spans="8:42" ht="12.75">
      <c r="H1265" s="59"/>
      <c r="I1265" s="59"/>
      <c r="L1265" s="59"/>
      <c r="X1265" s="77"/>
      <c r="AA1265" s="77"/>
      <c r="AP1265" s="59"/>
    </row>
    <row r="1266" spans="8:42" ht="12.75">
      <c r="H1266" s="59"/>
      <c r="I1266" s="59"/>
      <c r="L1266" s="59"/>
      <c r="X1266" s="77"/>
      <c r="AA1266" s="77"/>
      <c r="AP1266" s="59"/>
    </row>
    <row r="1267" spans="8:42" ht="12.75">
      <c r="H1267" s="59"/>
      <c r="I1267" s="59"/>
      <c r="L1267" s="59"/>
      <c r="X1267" s="77"/>
      <c r="AA1267" s="77"/>
      <c r="AP1267" s="59"/>
    </row>
    <row r="1268" spans="8:42" ht="12.75">
      <c r="H1268" s="59"/>
      <c r="I1268" s="59"/>
      <c r="L1268" s="59"/>
      <c r="X1268" s="77"/>
      <c r="AA1268" s="77"/>
      <c r="AP1268" s="59"/>
    </row>
    <row r="1269" spans="8:42" ht="12.75">
      <c r="H1269" s="59"/>
      <c r="I1269" s="59"/>
      <c r="L1269" s="59"/>
      <c r="X1269" s="77"/>
      <c r="AA1269" s="77"/>
      <c r="AP1269" s="59"/>
    </row>
    <row r="1270" spans="8:42" ht="12.75">
      <c r="H1270" s="59"/>
      <c r="I1270" s="59"/>
      <c r="L1270" s="59"/>
      <c r="X1270" s="77"/>
      <c r="AA1270" s="77"/>
      <c r="AP1270" s="59"/>
    </row>
    <row r="1271" spans="8:42" ht="12.75">
      <c r="H1271" s="59"/>
      <c r="I1271" s="59"/>
      <c r="L1271" s="59"/>
      <c r="X1271" s="77"/>
      <c r="AA1271" s="77"/>
      <c r="AP1271" s="59"/>
    </row>
    <row r="1272" spans="8:42" ht="12.75">
      <c r="H1272" s="59"/>
      <c r="I1272" s="59"/>
      <c r="L1272" s="59"/>
      <c r="X1272" s="77"/>
      <c r="AA1272" s="77"/>
      <c r="AP1272" s="59"/>
    </row>
    <row r="1273" spans="8:42" ht="12.75">
      <c r="H1273" s="59"/>
      <c r="I1273" s="59"/>
      <c r="L1273" s="59"/>
      <c r="X1273" s="77"/>
      <c r="AA1273" s="77"/>
      <c r="AP1273" s="59"/>
    </row>
    <row r="1274" spans="8:42" ht="12.75">
      <c r="H1274" s="59"/>
      <c r="I1274" s="59"/>
      <c r="L1274" s="59"/>
      <c r="X1274" s="77"/>
      <c r="AA1274" s="77"/>
      <c r="AP1274" s="59"/>
    </row>
    <row r="1275" spans="8:42" ht="12.75">
      <c r="H1275" s="59"/>
      <c r="I1275" s="59"/>
      <c r="L1275" s="59"/>
      <c r="X1275" s="77"/>
      <c r="AA1275" s="77"/>
      <c r="AP1275" s="59"/>
    </row>
    <row r="1276" spans="8:42" ht="12.75">
      <c r="H1276" s="59"/>
      <c r="I1276" s="59"/>
      <c r="L1276" s="59"/>
      <c r="X1276" s="77"/>
      <c r="AA1276" s="77"/>
      <c r="AP1276" s="59"/>
    </row>
    <row r="1277" spans="8:42" ht="12.75">
      <c r="H1277" s="59"/>
      <c r="I1277" s="59"/>
      <c r="L1277" s="59"/>
      <c r="X1277" s="77"/>
      <c r="AA1277" s="77"/>
      <c r="AP1277" s="59"/>
    </row>
    <row r="1278" spans="8:42" ht="12.75">
      <c r="H1278" s="59"/>
      <c r="I1278" s="59"/>
      <c r="L1278" s="59"/>
      <c r="X1278" s="77"/>
      <c r="AA1278" s="77"/>
      <c r="AP1278" s="59"/>
    </row>
    <row r="1279" spans="8:42" ht="12.75">
      <c r="H1279" s="59"/>
      <c r="I1279" s="59"/>
      <c r="L1279" s="59"/>
      <c r="X1279" s="77"/>
      <c r="AA1279" s="77"/>
      <c r="AP1279" s="59"/>
    </row>
    <row r="1280" spans="8:42" ht="12.75">
      <c r="H1280" s="59"/>
      <c r="I1280" s="59"/>
      <c r="L1280" s="59"/>
      <c r="X1280" s="77"/>
      <c r="AA1280" s="77"/>
      <c r="AP1280" s="59"/>
    </row>
    <row r="1281" spans="8:42" ht="12.75">
      <c r="H1281" s="59"/>
      <c r="I1281" s="59"/>
      <c r="L1281" s="59"/>
      <c r="X1281" s="77"/>
      <c r="AA1281" s="77"/>
      <c r="AP1281" s="59"/>
    </row>
    <row r="1282" spans="8:42" ht="12.75">
      <c r="H1282" s="59"/>
      <c r="I1282" s="59"/>
      <c r="L1282" s="59"/>
      <c r="X1282" s="77"/>
      <c r="AA1282" s="77"/>
      <c r="AP1282" s="59"/>
    </row>
    <row r="1283" spans="8:42" ht="12.75">
      <c r="H1283" s="59"/>
      <c r="I1283" s="59"/>
      <c r="L1283" s="59"/>
      <c r="X1283" s="77"/>
      <c r="AA1283" s="77"/>
      <c r="AP1283" s="59"/>
    </row>
    <row r="1284" spans="8:42" ht="12.75">
      <c r="H1284" s="59"/>
      <c r="I1284" s="59"/>
      <c r="L1284" s="59"/>
      <c r="X1284" s="77"/>
      <c r="AA1284" s="77"/>
      <c r="AP1284" s="59"/>
    </row>
    <row r="1285" spans="8:42" ht="12.75">
      <c r="H1285" s="59"/>
      <c r="I1285" s="59"/>
      <c r="L1285" s="59"/>
      <c r="X1285" s="77"/>
      <c r="AA1285" s="77"/>
      <c r="AP1285" s="59"/>
    </row>
    <row r="1286" spans="8:42" ht="12.75">
      <c r="H1286" s="59"/>
      <c r="I1286" s="59"/>
      <c r="L1286" s="59"/>
      <c r="X1286" s="77"/>
      <c r="AA1286" s="77"/>
      <c r="AP1286" s="59"/>
    </row>
    <row r="1287" spans="8:42" ht="12.75">
      <c r="H1287" s="59"/>
      <c r="I1287" s="59"/>
      <c r="L1287" s="59"/>
      <c r="X1287" s="77"/>
      <c r="AA1287" s="77"/>
      <c r="AP1287" s="59"/>
    </row>
    <row r="1288" spans="8:42" ht="12.75">
      <c r="H1288" s="59"/>
      <c r="I1288" s="59"/>
      <c r="L1288" s="59"/>
      <c r="X1288" s="77"/>
      <c r="AA1288" s="77"/>
      <c r="AP1288" s="59"/>
    </row>
    <row r="1289" spans="8:42" ht="12.75">
      <c r="H1289" s="59"/>
      <c r="I1289" s="59"/>
      <c r="L1289" s="59"/>
      <c r="X1289" s="77"/>
      <c r="AA1289" s="77"/>
      <c r="AP1289" s="59"/>
    </row>
    <row r="1290" spans="8:42" ht="12.75">
      <c r="H1290" s="59"/>
      <c r="I1290" s="59"/>
      <c r="L1290" s="59"/>
      <c r="X1290" s="77"/>
      <c r="AA1290" s="77"/>
      <c r="AP1290" s="59"/>
    </row>
    <row r="1291" spans="8:42" ht="12.75">
      <c r="H1291" s="59"/>
      <c r="I1291" s="59"/>
      <c r="L1291" s="59"/>
      <c r="X1291" s="77"/>
      <c r="AA1291" s="77"/>
      <c r="AP1291" s="59"/>
    </row>
    <row r="1292" spans="8:42" ht="12.75">
      <c r="H1292" s="59"/>
      <c r="I1292" s="59"/>
      <c r="L1292" s="59"/>
      <c r="X1292" s="77"/>
      <c r="AA1292" s="77"/>
      <c r="AP1292" s="59"/>
    </row>
    <row r="1293" spans="8:42" ht="12.75">
      <c r="H1293" s="59"/>
      <c r="I1293" s="59"/>
      <c r="L1293" s="59"/>
      <c r="X1293" s="77"/>
      <c r="AA1293" s="77"/>
      <c r="AP1293" s="59"/>
    </row>
    <row r="1294" spans="8:42" ht="12.75">
      <c r="H1294" s="59"/>
      <c r="I1294" s="59"/>
      <c r="L1294" s="59"/>
      <c r="X1294" s="77"/>
      <c r="AA1294" s="77"/>
      <c r="AP1294" s="59"/>
    </row>
    <row r="1295" spans="8:42" ht="12.75">
      <c r="H1295" s="59"/>
      <c r="I1295" s="59"/>
      <c r="L1295" s="59"/>
      <c r="X1295" s="77"/>
      <c r="AA1295" s="77"/>
      <c r="AP1295" s="59"/>
    </row>
    <row r="1296" spans="8:42" ht="12.75">
      <c r="H1296" s="59"/>
      <c r="I1296" s="59"/>
      <c r="L1296" s="59"/>
      <c r="X1296" s="77"/>
      <c r="AA1296" s="77"/>
      <c r="AP1296" s="59"/>
    </row>
    <row r="1297" spans="8:42" ht="12.75">
      <c r="H1297" s="59"/>
      <c r="I1297" s="59"/>
      <c r="L1297" s="59"/>
      <c r="X1297" s="77"/>
      <c r="AA1297" s="77"/>
      <c r="AP1297" s="59"/>
    </row>
    <row r="1298" spans="8:42" ht="12.75">
      <c r="H1298" s="59"/>
      <c r="I1298" s="59"/>
      <c r="L1298" s="59"/>
      <c r="X1298" s="77"/>
      <c r="AA1298" s="77"/>
      <c r="AP1298" s="59"/>
    </row>
    <row r="1299" spans="8:42" ht="12.75">
      <c r="H1299" s="59"/>
      <c r="I1299" s="59"/>
      <c r="L1299" s="59"/>
      <c r="X1299" s="77"/>
      <c r="AA1299" s="77"/>
      <c r="AP1299" s="59"/>
    </row>
    <row r="1300" spans="8:42" ht="12.75">
      <c r="H1300" s="59"/>
      <c r="I1300" s="59"/>
      <c r="L1300" s="59"/>
      <c r="X1300" s="77"/>
      <c r="AA1300" s="77"/>
      <c r="AP1300" s="59"/>
    </row>
    <row r="1301" spans="8:42" ht="12.75">
      <c r="H1301" s="59"/>
      <c r="I1301" s="59"/>
      <c r="L1301" s="59"/>
      <c r="X1301" s="77"/>
      <c r="AA1301" s="77"/>
      <c r="AP1301" s="59"/>
    </row>
    <row r="1302" spans="8:42" ht="12.75">
      <c r="H1302" s="59"/>
      <c r="I1302" s="59"/>
      <c r="L1302" s="59"/>
      <c r="X1302" s="77"/>
      <c r="AA1302" s="77"/>
      <c r="AP1302" s="59"/>
    </row>
    <row r="1303" spans="8:42" ht="12.75">
      <c r="H1303" s="59"/>
      <c r="I1303" s="59"/>
      <c r="L1303" s="59"/>
      <c r="X1303" s="77"/>
      <c r="AA1303" s="77"/>
      <c r="AP1303" s="59"/>
    </row>
    <row r="1304" spans="8:42" ht="12.75">
      <c r="H1304" s="59"/>
      <c r="I1304" s="59"/>
      <c r="L1304" s="59"/>
      <c r="X1304" s="77"/>
      <c r="AA1304" s="77"/>
      <c r="AP1304" s="59"/>
    </row>
    <row r="1305" spans="8:42" ht="12.75">
      <c r="H1305" s="59"/>
      <c r="I1305" s="59"/>
      <c r="L1305" s="59"/>
      <c r="X1305" s="77"/>
      <c r="AA1305" s="77"/>
      <c r="AP1305" s="59"/>
    </row>
    <row r="1306" spans="8:42" ht="12.75">
      <c r="H1306" s="59"/>
      <c r="I1306" s="59"/>
      <c r="L1306" s="59"/>
      <c r="X1306" s="77"/>
      <c r="AA1306" s="77"/>
      <c r="AP1306" s="59"/>
    </row>
    <row r="1307" spans="8:42" ht="12.75">
      <c r="H1307" s="59"/>
      <c r="I1307" s="59"/>
      <c r="L1307" s="59"/>
      <c r="X1307" s="77"/>
      <c r="AA1307" s="77"/>
      <c r="AP1307" s="59"/>
    </row>
    <row r="1308" spans="8:42" ht="12.75">
      <c r="H1308" s="59"/>
      <c r="I1308" s="59"/>
      <c r="L1308" s="59"/>
      <c r="X1308" s="77"/>
      <c r="AA1308" s="77"/>
      <c r="AP1308" s="59"/>
    </row>
    <row r="1309" spans="8:42" ht="12.75">
      <c r="H1309" s="59"/>
      <c r="I1309" s="59"/>
      <c r="L1309" s="59"/>
      <c r="X1309" s="77"/>
      <c r="AA1309" s="77"/>
      <c r="AP1309" s="59"/>
    </row>
    <row r="1310" spans="8:42" ht="12.75">
      <c r="H1310" s="59"/>
      <c r="I1310" s="59"/>
      <c r="L1310" s="59"/>
      <c r="X1310" s="77"/>
      <c r="AA1310" s="77"/>
      <c r="AP1310" s="59"/>
    </row>
    <row r="1311" spans="8:42" ht="12.75">
      <c r="H1311" s="59"/>
      <c r="I1311" s="59"/>
      <c r="L1311" s="59"/>
      <c r="X1311" s="77"/>
      <c r="AA1311" s="77"/>
      <c r="AP1311" s="59"/>
    </row>
    <row r="1312" spans="8:42" ht="12.75">
      <c r="H1312" s="59"/>
      <c r="I1312" s="59"/>
      <c r="L1312" s="59"/>
      <c r="X1312" s="77"/>
      <c r="AA1312" s="77"/>
      <c r="AP1312" s="59"/>
    </row>
    <row r="1313" spans="8:42" ht="12.75">
      <c r="H1313" s="59"/>
      <c r="I1313" s="59"/>
      <c r="L1313" s="59"/>
      <c r="X1313" s="77"/>
      <c r="AA1313" s="77"/>
      <c r="AP1313" s="59"/>
    </row>
    <row r="1314" spans="8:42" ht="12.75">
      <c r="H1314" s="59"/>
      <c r="I1314" s="59"/>
      <c r="L1314" s="59"/>
      <c r="X1314" s="77"/>
      <c r="AA1314" s="77"/>
      <c r="AP1314" s="59"/>
    </row>
    <row r="1315" spans="8:42" ht="12.75">
      <c r="H1315" s="59"/>
      <c r="I1315" s="59"/>
      <c r="L1315" s="59"/>
      <c r="X1315" s="77"/>
      <c r="AA1315" s="77"/>
      <c r="AP1315" s="59"/>
    </row>
    <row r="1316" spans="8:42" ht="12.75">
      <c r="H1316" s="59"/>
      <c r="I1316" s="59"/>
      <c r="L1316" s="59"/>
      <c r="X1316" s="77"/>
      <c r="AA1316" s="77"/>
      <c r="AP1316" s="59"/>
    </row>
    <row r="1317" spans="8:42" ht="12.75">
      <c r="H1317" s="59"/>
      <c r="I1317" s="59"/>
      <c r="L1317" s="59"/>
      <c r="X1317" s="77"/>
      <c r="AA1317" s="77"/>
      <c r="AP1317" s="59"/>
    </row>
    <row r="1318" spans="8:42" ht="12.75">
      <c r="H1318" s="59"/>
      <c r="I1318" s="59"/>
      <c r="L1318" s="59"/>
      <c r="X1318" s="77"/>
      <c r="AA1318" s="77"/>
      <c r="AP1318" s="59"/>
    </row>
    <row r="1319" spans="8:42" ht="12.75">
      <c r="H1319" s="59"/>
      <c r="I1319" s="59"/>
      <c r="L1319" s="59"/>
      <c r="X1319" s="77"/>
      <c r="AA1319" s="77"/>
      <c r="AP1319" s="59"/>
    </row>
    <row r="1320" spans="8:42" ht="12.75">
      <c r="H1320" s="59"/>
      <c r="I1320" s="59"/>
      <c r="L1320" s="59"/>
      <c r="X1320" s="77"/>
      <c r="AA1320" s="77"/>
      <c r="AP1320" s="59"/>
    </row>
    <row r="1321" spans="8:42" ht="12.75">
      <c r="H1321" s="59"/>
      <c r="I1321" s="59"/>
      <c r="L1321" s="59"/>
      <c r="X1321" s="77"/>
      <c r="AA1321" s="77"/>
      <c r="AP1321" s="59"/>
    </row>
    <row r="1322" spans="8:42" ht="12.75">
      <c r="H1322" s="59"/>
      <c r="I1322" s="59"/>
      <c r="L1322" s="59"/>
      <c r="X1322" s="77"/>
      <c r="AA1322" s="77"/>
      <c r="AP1322" s="59"/>
    </row>
    <row r="1323" spans="8:42" ht="12.75">
      <c r="H1323" s="59"/>
      <c r="I1323" s="59"/>
      <c r="L1323" s="59"/>
      <c r="X1323" s="77"/>
      <c r="AA1323" s="77"/>
      <c r="AP1323" s="59"/>
    </row>
    <row r="1324" spans="8:42" ht="12.75">
      <c r="H1324" s="59"/>
      <c r="I1324" s="59"/>
      <c r="L1324" s="59"/>
      <c r="X1324" s="77"/>
      <c r="AA1324" s="77"/>
      <c r="AP1324" s="59"/>
    </row>
    <row r="1325" spans="8:42" ht="12.75">
      <c r="H1325" s="59"/>
      <c r="I1325" s="59"/>
      <c r="L1325" s="59"/>
      <c r="X1325" s="77"/>
      <c r="AA1325" s="77"/>
      <c r="AP1325" s="59"/>
    </row>
    <row r="1326" spans="8:42" ht="12.75">
      <c r="H1326" s="59"/>
      <c r="I1326" s="59"/>
      <c r="L1326" s="59"/>
      <c r="X1326" s="77"/>
      <c r="AA1326" s="77"/>
      <c r="AP1326" s="59"/>
    </row>
    <row r="1327" spans="8:42" ht="12.75">
      <c r="H1327" s="59"/>
      <c r="I1327" s="59"/>
      <c r="L1327" s="59"/>
      <c r="X1327" s="77"/>
      <c r="AA1327" s="77"/>
      <c r="AP1327" s="59"/>
    </row>
    <row r="1328" spans="8:42" ht="12.75">
      <c r="H1328" s="59"/>
      <c r="I1328" s="59"/>
      <c r="L1328" s="59"/>
      <c r="X1328" s="77"/>
      <c r="AA1328" s="77"/>
      <c r="AP1328" s="59"/>
    </row>
    <row r="1329" spans="8:42" ht="12.75">
      <c r="H1329" s="59"/>
      <c r="I1329" s="59"/>
      <c r="L1329" s="59"/>
      <c r="X1329" s="77"/>
      <c r="AA1329" s="77"/>
      <c r="AP1329" s="59"/>
    </row>
    <row r="1330" spans="8:42" ht="12.75">
      <c r="H1330" s="59"/>
      <c r="I1330" s="59"/>
      <c r="L1330" s="59"/>
      <c r="X1330" s="77"/>
      <c r="AA1330" s="77"/>
      <c r="AP1330" s="59"/>
    </row>
    <row r="1331" spans="8:42" ht="12.75">
      <c r="H1331" s="59"/>
      <c r="I1331" s="59"/>
      <c r="L1331" s="59"/>
      <c r="X1331" s="77"/>
      <c r="AA1331" s="77"/>
      <c r="AP1331" s="59"/>
    </row>
    <row r="1332" spans="8:42" ht="12.75">
      <c r="H1332" s="59"/>
      <c r="I1332" s="59"/>
      <c r="L1332" s="59"/>
      <c r="X1332" s="77"/>
      <c r="AA1332" s="77"/>
      <c r="AP1332" s="59"/>
    </row>
    <row r="1333" spans="8:42" ht="12.75">
      <c r="H1333" s="59"/>
      <c r="I1333" s="59"/>
      <c r="L1333" s="59"/>
      <c r="X1333" s="77"/>
      <c r="AA1333" s="77"/>
      <c r="AP1333" s="59"/>
    </row>
    <row r="1334" spans="8:42" ht="12.75">
      <c r="H1334" s="59"/>
      <c r="I1334" s="59"/>
      <c r="L1334" s="59"/>
      <c r="X1334" s="77"/>
      <c r="AA1334" s="77"/>
      <c r="AP1334" s="59"/>
    </row>
    <row r="1335" spans="8:42" ht="12.75">
      <c r="H1335" s="59"/>
      <c r="I1335" s="59"/>
      <c r="L1335" s="59"/>
      <c r="X1335" s="77"/>
      <c r="AA1335" s="77"/>
      <c r="AP1335" s="59"/>
    </row>
    <row r="1336" spans="8:42" ht="12.75">
      <c r="H1336" s="59"/>
      <c r="I1336" s="59"/>
      <c r="L1336" s="59"/>
      <c r="X1336" s="77"/>
      <c r="AA1336" s="77"/>
      <c r="AP1336" s="59"/>
    </row>
    <row r="1337" spans="8:42" ht="12.75">
      <c r="H1337" s="59"/>
      <c r="I1337" s="59"/>
      <c r="L1337" s="59"/>
      <c r="X1337" s="77"/>
      <c r="AA1337" s="77"/>
      <c r="AP1337" s="59"/>
    </row>
    <row r="1338" spans="8:42" ht="12.75">
      <c r="H1338" s="59"/>
      <c r="I1338" s="59"/>
      <c r="L1338" s="59"/>
      <c r="X1338" s="77"/>
      <c r="AA1338" s="77"/>
      <c r="AP1338" s="59"/>
    </row>
    <row r="1339" spans="8:42" ht="12.75">
      <c r="H1339" s="59"/>
      <c r="I1339" s="59"/>
      <c r="L1339" s="59"/>
      <c r="X1339" s="77"/>
      <c r="AA1339" s="77"/>
      <c r="AP1339" s="59"/>
    </row>
    <row r="1340" spans="8:42" ht="12.75">
      <c r="H1340" s="59"/>
      <c r="I1340" s="59"/>
      <c r="L1340" s="59"/>
      <c r="X1340" s="77"/>
      <c r="AA1340" s="77"/>
      <c r="AP1340" s="59"/>
    </row>
    <row r="1341" spans="8:42" ht="12.75">
      <c r="H1341" s="59"/>
      <c r="I1341" s="59"/>
      <c r="L1341" s="59"/>
      <c r="X1341" s="77"/>
      <c r="AA1341" s="77"/>
      <c r="AP1341" s="59"/>
    </row>
    <row r="1342" spans="8:42" ht="12.75">
      <c r="H1342" s="59"/>
      <c r="I1342" s="59"/>
      <c r="L1342" s="59"/>
      <c r="X1342" s="77"/>
      <c r="AA1342" s="77"/>
      <c r="AP1342" s="59"/>
    </row>
    <row r="1343" spans="8:42" ht="12.75">
      <c r="H1343" s="59"/>
      <c r="I1343" s="59"/>
      <c r="L1343" s="59"/>
      <c r="X1343" s="77"/>
      <c r="AA1343" s="77"/>
      <c r="AP1343" s="59"/>
    </row>
    <row r="1344" spans="8:42" ht="12.75">
      <c r="H1344" s="59"/>
      <c r="I1344" s="59"/>
      <c r="L1344" s="59"/>
      <c r="X1344" s="77"/>
      <c r="AA1344" s="77"/>
      <c r="AP1344" s="59"/>
    </row>
    <row r="1345" spans="8:42" ht="12.75">
      <c r="H1345" s="59"/>
      <c r="I1345" s="59"/>
      <c r="L1345" s="59"/>
      <c r="X1345" s="77"/>
      <c r="AA1345" s="77"/>
      <c r="AP1345" s="59"/>
    </row>
    <row r="1346" spans="8:42" ht="12.75">
      <c r="H1346" s="59"/>
      <c r="I1346" s="59"/>
      <c r="L1346" s="59"/>
      <c r="X1346" s="77"/>
      <c r="AA1346" s="77"/>
      <c r="AP1346" s="59"/>
    </row>
    <row r="1347" spans="8:42" ht="12.75">
      <c r="H1347" s="59"/>
      <c r="I1347" s="59"/>
      <c r="L1347" s="59"/>
      <c r="X1347" s="77"/>
      <c r="AA1347" s="77"/>
      <c r="AP1347" s="59"/>
    </row>
    <row r="1348" spans="8:42" ht="12.75">
      <c r="H1348" s="59"/>
      <c r="I1348" s="59"/>
      <c r="L1348" s="59"/>
      <c r="X1348" s="77"/>
      <c r="AA1348" s="77"/>
      <c r="AP1348" s="59"/>
    </row>
    <row r="1349" spans="8:42" ht="12.75">
      <c r="H1349" s="59"/>
      <c r="I1349" s="59"/>
      <c r="L1349" s="59"/>
      <c r="X1349" s="77"/>
      <c r="AA1349" s="77"/>
      <c r="AP1349" s="59"/>
    </row>
    <row r="1350" spans="8:42" ht="12.75">
      <c r="H1350" s="59"/>
      <c r="I1350" s="59"/>
      <c r="L1350" s="59"/>
      <c r="X1350" s="77"/>
      <c r="AA1350" s="77"/>
      <c r="AP1350" s="59"/>
    </row>
    <row r="1351" spans="8:42" ht="12.75">
      <c r="H1351" s="59"/>
      <c r="I1351" s="59"/>
      <c r="L1351" s="59"/>
      <c r="X1351" s="77"/>
      <c r="AA1351" s="77"/>
      <c r="AP1351" s="59"/>
    </row>
    <row r="1352" spans="8:42" ht="12.75">
      <c r="H1352" s="59"/>
      <c r="I1352" s="59"/>
      <c r="L1352" s="59"/>
      <c r="X1352" s="77"/>
      <c r="AA1352" s="77"/>
      <c r="AP1352" s="59"/>
    </row>
    <row r="1353" spans="8:42" ht="12.75">
      <c r="H1353" s="59"/>
      <c r="I1353" s="59"/>
      <c r="L1353" s="59"/>
      <c r="X1353" s="77"/>
      <c r="AA1353" s="77"/>
      <c r="AP1353" s="59"/>
    </row>
    <row r="1354" spans="8:42" ht="12.75">
      <c r="H1354" s="59"/>
      <c r="I1354" s="59"/>
      <c r="L1354" s="59"/>
      <c r="X1354" s="77"/>
      <c r="AA1354" s="77"/>
      <c r="AP1354" s="59"/>
    </row>
    <row r="1355" spans="8:42" ht="12.75">
      <c r="H1355" s="59"/>
      <c r="I1355" s="59"/>
      <c r="L1355" s="59"/>
      <c r="X1355" s="77"/>
      <c r="AA1355" s="77"/>
      <c r="AP1355" s="59"/>
    </row>
    <row r="1356" spans="8:42" ht="12.75">
      <c r="H1356" s="59"/>
      <c r="I1356" s="59"/>
      <c r="L1356" s="59"/>
      <c r="X1356" s="77"/>
      <c r="AA1356" s="77"/>
      <c r="AP1356" s="59"/>
    </row>
    <row r="1357" spans="8:42" ht="12.75">
      <c r="H1357" s="59"/>
      <c r="I1357" s="59"/>
      <c r="L1357" s="59"/>
      <c r="X1357" s="77"/>
      <c r="AA1357" s="77"/>
      <c r="AP1357" s="59"/>
    </row>
    <row r="1358" spans="8:42" ht="12.75">
      <c r="H1358" s="59"/>
      <c r="I1358" s="59"/>
      <c r="L1358" s="59"/>
      <c r="X1358" s="77"/>
      <c r="AA1358" s="77"/>
      <c r="AP1358" s="59"/>
    </row>
    <row r="1359" spans="8:42" ht="12.75">
      <c r="H1359" s="59"/>
      <c r="I1359" s="59"/>
      <c r="L1359" s="59"/>
      <c r="X1359" s="77"/>
      <c r="AA1359" s="77"/>
      <c r="AP1359" s="59"/>
    </row>
    <row r="1360" spans="8:42" ht="12.75">
      <c r="H1360" s="59"/>
      <c r="I1360" s="59"/>
      <c r="L1360" s="59"/>
      <c r="X1360" s="77"/>
      <c r="AA1360" s="77"/>
      <c r="AP1360" s="59"/>
    </row>
    <row r="1361" spans="8:42" ht="12.75">
      <c r="H1361" s="59"/>
      <c r="I1361" s="59"/>
      <c r="L1361" s="59"/>
      <c r="X1361" s="77"/>
      <c r="AA1361" s="77"/>
      <c r="AP1361" s="59"/>
    </row>
    <row r="1362" spans="8:42" ht="12.75">
      <c r="H1362" s="59"/>
      <c r="I1362" s="59"/>
      <c r="L1362" s="59"/>
      <c r="X1362" s="77"/>
      <c r="AA1362" s="77"/>
      <c r="AP1362" s="59"/>
    </row>
    <row r="1363" spans="8:42" ht="12.75">
      <c r="H1363" s="59"/>
      <c r="I1363" s="59"/>
      <c r="L1363" s="59"/>
      <c r="X1363" s="77"/>
      <c r="AA1363" s="77"/>
      <c r="AP1363" s="59"/>
    </row>
    <row r="1364" spans="8:42" ht="12.75">
      <c r="H1364" s="59"/>
      <c r="I1364" s="59"/>
      <c r="L1364" s="59"/>
      <c r="X1364" s="77"/>
      <c r="AA1364" s="77"/>
      <c r="AP1364" s="59"/>
    </row>
    <row r="1365" spans="8:42" ht="12.75">
      <c r="H1365" s="59"/>
      <c r="I1365" s="59"/>
      <c r="L1365" s="59"/>
      <c r="X1365" s="77"/>
      <c r="AA1365" s="77"/>
      <c r="AP1365" s="59"/>
    </row>
    <row r="1366" spans="8:42" ht="12.75">
      <c r="H1366" s="59"/>
      <c r="I1366" s="59"/>
      <c r="L1366" s="59"/>
      <c r="X1366" s="77"/>
      <c r="AA1366" s="77"/>
      <c r="AP1366" s="59"/>
    </row>
    <row r="1367" spans="8:42" ht="12.75">
      <c r="H1367" s="59"/>
      <c r="I1367" s="59"/>
      <c r="L1367" s="59"/>
      <c r="X1367" s="77"/>
      <c r="AA1367" s="77"/>
      <c r="AP1367" s="59"/>
    </row>
    <row r="1368" spans="8:42" ht="12.75">
      <c r="H1368" s="59"/>
      <c r="I1368" s="59"/>
      <c r="L1368" s="59"/>
      <c r="X1368" s="77"/>
      <c r="AA1368" s="77"/>
      <c r="AP1368" s="59"/>
    </row>
    <row r="1369" spans="8:42" ht="12.75">
      <c r="H1369" s="59"/>
      <c r="I1369" s="59"/>
      <c r="L1369" s="59"/>
      <c r="X1369" s="77"/>
      <c r="AA1369" s="77"/>
      <c r="AP1369" s="59"/>
    </row>
    <row r="1370" spans="8:42" ht="12.75">
      <c r="H1370" s="59"/>
      <c r="I1370" s="59"/>
      <c r="L1370" s="59"/>
      <c r="X1370" s="77"/>
      <c r="AA1370" s="77"/>
      <c r="AP1370" s="59"/>
    </row>
    <row r="1371" spans="8:42" ht="12.75">
      <c r="H1371" s="59"/>
      <c r="I1371" s="59"/>
      <c r="L1371" s="59"/>
      <c r="X1371" s="77"/>
      <c r="AA1371" s="77"/>
      <c r="AP1371" s="59"/>
    </row>
    <row r="1372" spans="8:42" ht="12.75">
      <c r="H1372" s="59"/>
      <c r="I1372" s="59"/>
      <c r="L1372" s="59"/>
      <c r="X1372" s="77"/>
      <c r="AA1372" s="77"/>
      <c r="AP1372" s="59"/>
    </row>
    <row r="1373" spans="8:42" ht="12.75">
      <c r="H1373" s="59"/>
      <c r="I1373" s="59"/>
      <c r="L1373" s="59"/>
      <c r="X1373" s="77"/>
      <c r="AA1373" s="77"/>
      <c r="AP1373" s="59"/>
    </row>
    <row r="1374" spans="8:42" ht="12.75">
      <c r="H1374" s="59"/>
      <c r="I1374" s="59"/>
      <c r="L1374" s="59"/>
      <c r="X1374" s="77"/>
      <c r="AA1374" s="77"/>
      <c r="AP1374" s="59"/>
    </row>
    <row r="1375" spans="8:42" ht="12.75">
      <c r="H1375" s="59"/>
      <c r="I1375" s="59"/>
      <c r="L1375" s="59"/>
      <c r="X1375" s="77"/>
      <c r="AA1375" s="77"/>
      <c r="AP1375" s="59"/>
    </row>
    <row r="1376" spans="8:42" ht="12.75">
      <c r="H1376" s="59"/>
      <c r="I1376" s="59"/>
      <c r="L1376" s="59"/>
      <c r="X1376" s="77"/>
      <c r="AA1376" s="77"/>
      <c r="AP1376" s="59"/>
    </row>
    <row r="1377" spans="8:42" ht="12.75">
      <c r="H1377" s="59"/>
      <c r="I1377" s="59"/>
      <c r="L1377" s="59"/>
      <c r="X1377" s="77"/>
      <c r="AA1377" s="77"/>
      <c r="AP1377" s="59"/>
    </row>
    <row r="1378" spans="8:42" ht="12.75">
      <c r="H1378" s="59"/>
      <c r="I1378" s="59"/>
      <c r="L1378" s="59"/>
      <c r="X1378" s="77"/>
      <c r="AA1378" s="77"/>
      <c r="AP1378" s="59"/>
    </row>
    <row r="1379" spans="8:42" ht="12.75">
      <c r="H1379" s="59"/>
      <c r="I1379" s="59"/>
      <c r="L1379" s="59"/>
      <c r="X1379" s="77"/>
      <c r="AA1379" s="77"/>
      <c r="AP1379" s="59"/>
    </row>
    <row r="1380" spans="8:42" ht="12.75">
      <c r="H1380" s="59"/>
      <c r="I1380" s="59"/>
      <c r="L1380" s="59"/>
      <c r="X1380" s="77"/>
      <c r="AA1380" s="77"/>
      <c r="AP1380" s="59"/>
    </row>
    <row r="1381" spans="8:42" ht="12.75">
      <c r="H1381" s="59"/>
      <c r="I1381" s="59"/>
      <c r="L1381" s="59"/>
      <c r="X1381" s="77"/>
      <c r="AA1381" s="77"/>
      <c r="AP1381" s="59"/>
    </row>
    <row r="1382" spans="8:42" ht="12.75">
      <c r="H1382" s="59"/>
      <c r="I1382" s="59"/>
      <c r="L1382" s="59"/>
      <c r="X1382" s="77"/>
      <c r="AA1382" s="77"/>
      <c r="AP1382" s="59"/>
    </row>
    <row r="1383" spans="8:42" ht="12.75">
      <c r="H1383" s="59"/>
      <c r="I1383" s="59"/>
      <c r="L1383" s="59"/>
      <c r="X1383" s="77"/>
      <c r="AA1383" s="77"/>
      <c r="AP1383" s="59"/>
    </row>
    <row r="1384" spans="8:42" ht="12.75">
      <c r="H1384" s="59"/>
      <c r="I1384" s="59"/>
      <c r="L1384" s="59"/>
      <c r="X1384" s="77"/>
      <c r="AA1384" s="77"/>
      <c r="AP1384" s="59"/>
    </row>
    <row r="1385" spans="8:42" ht="12.75">
      <c r="H1385" s="59"/>
      <c r="I1385" s="59"/>
      <c r="L1385" s="59"/>
      <c r="X1385" s="77"/>
      <c r="AA1385" s="77"/>
      <c r="AP1385" s="59"/>
    </row>
    <row r="1386" spans="8:42" ht="12.75">
      <c r="H1386" s="59"/>
      <c r="I1386" s="59"/>
      <c r="L1386" s="59"/>
      <c r="X1386" s="77"/>
      <c r="AA1386" s="77"/>
      <c r="AP1386" s="59"/>
    </row>
    <row r="1387" spans="8:42" ht="12.75">
      <c r="H1387" s="59"/>
      <c r="I1387" s="59"/>
      <c r="L1387" s="59"/>
      <c r="X1387" s="77"/>
      <c r="AA1387" s="77"/>
      <c r="AP1387" s="59"/>
    </row>
    <row r="1388" spans="8:42" ht="12.75">
      <c r="H1388" s="59"/>
      <c r="I1388" s="59"/>
      <c r="L1388" s="59"/>
      <c r="X1388" s="77"/>
      <c r="AA1388" s="77"/>
      <c r="AP1388" s="59"/>
    </row>
    <row r="1389" spans="8:42" ht="12.75">
      <c r="H1389" s="59"/>
      <c r="I1389" s="59"/>
      <c r="L1389" s="59"/>
      <c r="X1389" s="77"/>
      <c r="AA1389" s="77"/>
      <c r="AP1389" s="59"/>
    </row>
    <row r="1390" spans="8:42" ht="12.75">
      <c r="H1390" s="59"/>
      <c r="I1390" s="59"/>
      <c r="L1390" s="59"/>
      <c r="X1390" s="77"/>
      <c r="AA1390" s="77"/>
      <c r="AP1390" s="59"/>
    </row>
    <row r="1391" spans="8:42" ht="12.75">
      <c r="H1391" s="59"/>
      <c r="I1391" s="59"/>
      <c r="L1391" s="59"/>
      <c r="X1391" s="77"/>
      <c r="AA1391" s="77"/>
      <c r="AP1391" s="59"/>
    </row>
    <row r="1392" spans="8:42" ht="12.75">
      <c r="H1392" s="59"/>
      <c r="I1392" s="59"/>
      <c r="L1392" s="59"/>
      <c r="X1392" s="77"/>
      <c r="AA1392" s="77"/>
      <c r="AP1392" s="59"/>
    </row>
    <row r="1393" spans="8:42" ht="12.75">
      <c r="H1393" s="59"/>
      <c r="I1393" s="59"/>
      <c r="L1393" s="59"/>
      <c r="X1393" s="77"/>
      <c r="AA1393" s="77"/>
      <c r="AP1393" s="59"/>
    </row>
    <row r="1394" spans="8:42" ht="12.75">
      <c r="H1394" s="59"/>
      <c r="I1394" s="59"/>
      <c r="L1394" s="59"/>
      <c r="X1394" s="77"/>
      <c r="AA1394" s="77"/>
      <c r="AP1394" s="59"/>
    </row>
    <row r="1395" spans="8:42" ht="12.75">
      <c r="H1395" s="59"/>
      <c r="I1395" s="59"/>
      <c r="L1395" s="59"/>
      <c r="X1395" s="77"/>
      <c r="AA1395" s="77"/>
      <c r="AP1395" s="59"/>
    </row>
    <row r="1396" spans="8:42" ht="12.75">
      <c r="H1396" s="59"/>
      <c r="I1396" s="59"/>
      <c r="L1396" s="59"/>
      <c r="X1396" s="77"/>
      <c r="AA1396" s="77"/>
      <c r="AP1396" s="59"/>
    </row>
    <row r="1397" spans="8:42" ht="12.75">
      <c r="H1397" s="59"/>
      <c r="I1397" s="59"/>
      <c r="L1397" s="59"/>
      <c r="X1397" s="77"/>
      <c r="AA1397" s="77"/>
      <c r="AP1397" s="59"/>
    </row>
    <row r="1398" spans="8:42" ht="12.75">
      <c r="H1398" s="59"/>
      <c r="I1398" s="59"/>
      <c r="L1398" s="59"/>
      <c r="X1398" s="77"/>
      <c r="AA1398" s="77"/>
      <c r="AP1398" s="59"/>
    </row>
    <row r="1399" spans="8:42" ht="12.75">
      <c r="H1399" s="59"/>
      <c r="I1399" s="59"/>
      <c r="L1399" s="59"/>
      <c r="X1399" s="77"/>
      <c r="AA1399" s="77"/>
      <c r="AP1399" s="59"/>
    </row>
    <row r="1400" spans="8:42" ht="12.75">
      <c r="H1400" s="59"/>
      <c r="I1400" s="59"/>
      <c r="L1400" s="59"/>
      <c r="X1400" s="77"/>
      <c r="AA1400" s="77"/>
      <c r="AP1400" s="59"/>
    </row>
    <row r="1401" spans="8:42" ht="12.75">
      <c r="H1401" s="59"/>
      <c r="I1401" s="59"/>
      <c r="L1401" s="59"/>
      <c r="X1401" s="77"/>
      <c r="AA1401" s="77"/>
      <c r="AP1401" s="59"/>
    </row>
    <row r="1402" spans="8:42" ht="12.75">
      <c r="H1402" s="59"/>
      <c r="I1402" s="59"/>
      <c r="L1402" s="59"/>
      <c r="X1402" s="77"/>
      <c r="AA1402" s="77"/>
      <c r="AP1402" s="59"/>
    </row>
    <row r="1403" spans="8:42" ht="12.75">
      <c r="H1403" s="59"/>
      <c r="I1403" s="59"/>
      <c r="L1403" s="59"/>
      <c r="X1403" s="77"/>
      <c r="AA1403" s="77"/>
      <c r="AP1403" s="59"/>
    </row>
    <row r="1404" spans="8:42" ht="12.75">
      <c r="H1404" s="59"/>
      <c r="I1404" s="59"/>
      <c r="L1404" s="59"/>
      <c r="X1404" s="77"/>
      <c r="AA1404" s="77"/>
      <c r="AP1404" s="59"/>
    </row>
    <row r="1405" spans="8:42" ht="12.75">
      <c r="H1405" s="59"/>
      <c r="I1405" s="59"/>
      <c r="L1405" s="59"/>
      <c r="X1405" s="77"/>
      <c r="AA1405" s="77"/>
      <c r="AP1405" s="59"/>
    </row>
    <row r="1406" spans="8:42" ht="12.75">
      <c r="H1406" s="59"/>
      <c r="I1406" s="59"/>
      <c r="L1406" s="59"/>
      <c r="X1406" s="77"/>
      <c r="AA1406" s="77"/>
      <c r="AP1406" s="59"/>
    </row>
    <row r="1407" spans="8:42" ht="12.75">
      <c r="H1407" s="59"/>
      <c r="I1407" s="59"/>
      <c r="L1407" s="59"/>
      <c r="X1407" s="77"/>
      <c r="AA1407" s="77"/>
      <c r="AP1407" s="59"/>
    </row>
    <row r="1408" spans="8:42" ht="12.75">
      <c r="H1408" s="59"/>
      <c r="I1408" s="59"/>
      <c r="L1408" s="59"/>
      <c r="X1408" s="77"/>
      <c r="AA1408" s="77"/>
      <c r="AP1408" s="59"/>
    </row>
    <row r="1409" spans="8:42" ht="12.75">
      <c r="H1409" s="59"/>
      <c r="I1409" s="59"/>
      <c r="L1409" s="59"/>
      <c r="X1409" s="77"/>
      <c r="AA1409" s="77"/>
      <c r="AP1409" s="59"/>
    </row>
    <row r="1410" spans="8:42" ht="12.75">
      <c r="H1410" s="59"/>
      <c r="I1410" s="59"/>
      <c r="L1410" s="59"/>
      <c r="X1410" s="77"/>
      <c r="AA1410" s="77"/>
      <c r="AP1410" s="59"/>
    </row>
    <row r="1411" spans="8:42" ht="12.75">
      <c r="H1411" s="59"/>
      <c r="I1411" s="59"/>
      <c r="L1411" s="59"/>
      <c r="X1411" s="77"/>
      <c r="AA1411" s="77"/>
      <c r="AP1411" s="59"/>
    </row>
    <row r="1412" spans="8:42" ht="12.75">
      <c r="H1412" s="59"/>
      <c r="I1412" s="59"/>
      <c r="L1412" s="59"/>
      <c r="X1412" s="77"/>
      <c r="AA1412" s="77"/>
      <c r="AP1412" s="59"/>
    </row>
    <row r="1413" spans="8:42" ht="12.75">
      <c r="H1413" s="59"/>
      <c r="I1413" s="59"/>
      <c r="L1413" s="59"/>
      <c r="X1413" s="77"/>
      <c r="AA1413" s="77"/>
      <c r="AP1413" s="59"/>
    </row>
    <row r="1414" spans="8:42" ht="12.75">
      <c r="H1414" s="59"/>
      <c r="I1414" s="59"/>
      <c r="L1414" s="59"/>
      <c r="X1414" s="77"/>
      <c r="AA1414" s="77"/>
      <c r="AP1414" s="59"/>
    </row>
    <row r="1415" spans="8:42" ht="12.75">
      <c r="H1415" s="59"/>
      <c r="I1415" s="59"/>
      <c r="L1415" s="59"/>
      <c r="X1415" s="77"/>
      <c r="AA1415" s="77"/>
      <c r="AP1415" s="59"/>
    </row>
    <row r="1416" spans="8:42" ht="12.75">
      <c r="H1416" s="59"/>
      <c r="I1416" s="59"/>
      <c r="L1416" s="59"/>
      <c r="X1416" s="77"/>
      <c r="AA1416" s="77"/>
      <c r="AP1416" s="59"/>
    </row>
    <row r="1417" spans="8:42" ht="12.75">
      <c r="H1417" s="59"/>
      <c r="I1417" s="59"/>
      <c r="L1417" s="59"/>
      <c r="X1417" s="77"/>
      <c r="AA1417" s="77"/>
      <c r="AP1417" s="59"/>
    </row>
    <row r="1418" spans="8:42" ht="12.75">
      <c r="H1418" s="59"/>
      <c r="I1418" s="59"/>
      <c r="L1418" s="59"/>
      <c r="X1418" s="77"/>
      <c r="AA1418" s="77"/>
      <c r="AP1418" s="59"/>
    </row>
    <row r="1419" spans="8:42" ht="12.75">
      <c r="H1419" s="59"/>
      <c r="I1419" s="59"/>
      <c r="L1419" s="59"/>
      <c r="X1419" s="77"/>
      <c r="AA1419" s="77"/>
      <c r="AP1419" s="59"/>
    </row>
    <row r="1420" spans="8:42" ht="12.75">
      <c r="H1420" s="59"/>
      <c r="I1420" s="59"/>
      <c r="L1420" s="59"/>
      <c r="X1420" s="77"/>
      <c r="AA1420" s="77"/>
      <c r="AP1420" s="59"/>
    </row>
    <row r="1421" spans="8:42" ht="12.75">
      <c r="H1421" s="59"/>
      <c r="I1421" s="59"/>
      <c r="L1421" s="59"/>
      <c r="X1421" s="77"/>
      <c r="AA1421" s="77"/>
      <c r="AP1421" s="59"/>
    </row>
    <row r="1422" spans="8:42" ht="12.75">
      <c r="H1422" s="59"/>
      <c r="I1422" s="59"/>
      <c r="L1422" s="59"/>
      <c r="X1422" s="77"/>
      <c r="AA1422" s="77"/>
      <c r="AP1422" s="59"/>
    </row>
    <row r="1423" spans="8:42" ht="12.75">
      <c r="H1423" s="59"/>
      <c r="I1423" s="59"/>
      <c r="L1423" s="59"/>
      <c r="X1423" s="77"/>
      <c r="AA1423" s="77"/>
      <c r="AP1423" s="59"/>
    </row>
    <row r="1424" spans="8:42" ht="12.75">
      <c r="H1424" s="59"/>
      <c r="I1424" s="59"/>
      <c r="L1424" s="59"/>
      <c r="X1424" s="77"/>
      <c r="AA1424" s="77"/>
      <c r="AP1424" s="59"/>
    </row>
    <row r="1425" spans="8:42" ht="12.75">
      <c r="H1425" s="59"/>
      <c r="I1425" s="59"/>
      <c r="L1425" s="59"/>
      <c r="X1425" s="77"/>
      <c r="AA1425" s="77"/>
      <c r="AP1425" s="59"/>
    </row>
    <row r="1426" spans="8:42" ht="12.75">
      <c r="H1426" s="59"/>
      <c r="I1426" s="59"/>
      <c r="L1426" s="59"/>
      <c r="X1426" s="77"/>
      <c r="AA1426" s="77"/>
      <c r="AP1426" s="59"/>
    </row>
    <row r="1427" spans="8:42" ht="12.75">
      <c r="H1427" s="59"/>
      <c r="I1427" s="59"/>
      <c r="L1427" s="59"/>
      <c r="X1427" s="77"/>
      <c r="AA1427" s="77"/>
      <c r="AP1427" s="59"/>
    </row>
    <row r="1428" spans="8:42" ht="12.75">
      <c r="H1428" s="59"/>
      <c r="I1428" s="59"/>
      <c r="L1428" s="59"/>
      <c r="X1428" s="77"/>
      <c r="AA1428" s="77"/>
      <c r="AP1428" s="59"/>
    </row>
    <row r="1429" spans="8:42" ht="12.75">
      <c r="H1429" s="59"/>
      <c r="I1429" s="59"/>
      <c r="L1429" s="59"/>
      <c r="X1429" s="77"/>
      <c r="AA1429" s="77"/>
      <c r="AP1429" s="59"/>
    </row>
    <row r="1430" spans="8:42" ht="12.75">
      <c r="H1430" s="59"/>
      <c r="I1430" s="59"/>
      <c r="L1430" s="59"/>
      <c r="X1430" s="77"/>
      <c r="AA1430" s="77"/>
      <c r="AP1430" s="59"/>
    </row>
    <row r="1431" spans="8:42" ht="12.75">
      <c r="H1431" s="59"/>
      <c r="I1431" s="59"/>
      <c r="L1431" s="59"/>
      <c r="X1431" s="77"/>
      <c r="AA1431" s="77"/>
      <c r="AP1431" s="59"/>
    </row>
    <row r="1432" spans="8:42" ht="12.75">
      <c r="H1432" s="59"/>
      <c r="I1432" s="59"/>
      <c r="L1432" s="59"/>
      <c r="X1432" s="77"/>
      <c r="AA1432" s="77"/>
      <c r="AP1432" s="59"/>
    </row>
    <row r="1433" spans="8:42" ht="12.75">
      <c r="H1433" s="59"/>
      <c r="I1433" s="59"/>
      <c r="L1433" s="59"/>
      <c r="X1433" s="77"/>
      <c r="AA1433" s="77"/>
      <c r="AP1433" s="59"/>
    </row>
    <row r="1434" spans="8:42" ht="12.75">
      <c r="H1434" s="59"/>
      <c r="I1434" s="59"/>
      <c r="L1434" s="59"/>
      <c r="X1434" s="77"/>
      <c r="AA1434" s="77"/>
      <c r="AP1434" s="59"/>
    </row>
    <row r="1435" spans="8:42" ht="12.75">
      <c r="H1435" s="59"/>
      <c r="I1435" s="59"/>
      <c r="L1435" s="59"/>
      <c r="X1435" s="77"/>
      <c r="AA1435" s="77"/>
      <c r="AP1435" s="59"/>
    </row>
    <row r="1436" spans="8:42" ht="12.75">
      <c r="H1436" s="59"/>
      <c r="I1436" s="59"/>
      <c r="L1436" s="59"/>
      <c r="X1436" s="77"/>
      <c r="AA1436" s="77"/>
      <c r="AP1436" s="59"/>
    </row>
    <row r="1437" spans="8:42" ht="12.75">
      <c r="H1437" s="59"/>
      <c r="I1437" s="59"/>
      <c r="L1437" s="59"/>
      <c r="X1437" s="77"/>
      <c r="AA1437" s="77"/>
      <c r="AP1437" s="59"/>
    </row>
    <row r="1438" spans="8:42" ht="12.75">
      <c r="H1438" s="59"/>
      <c r="I1438" s="59"/>
      <c r="L1438" s="59"/>
      <c r="X1438" s="77"/>
      <c r="AA1438" s="77"/>
      <c r="AP1438" s="59"/>
    </row>
    <row r="1439" spans="8:42" ht="12.75">
      <c r="H1439" s="59"/>
      <c r="I1439" s="59"/>
      <c r="L1439" s="59"/>
      <c r="X1439" s="77"/>
      <c r="AA1439" s="77"/>
      <c r="AP1439" s="59"/>
    </row>
    <row r="1440" spans="8:42" ht="12.75">
      <c r="H1440" s="59"/>
      <c r="I1440" s="59"/>
      <c r="L1440" s="59"/>
      <c r="X1440" s="77"/>
      <c r="AA1440" s="77"/>
      <c r="AP1440" s="59"/>
    </row>
    <row r="1441" spans="8:42" ht="12.75">
      <c r="H1441" s="59"/>
      <c r="I1441" s="59"/>
      <c r="L1441" s="59"/>
      <c r="X1441" s="77"/>
      <c r="AA1441" s="77"/>
      <c r="AP1441" s="59"/>
    </row>
    <row r="1442" spans="8:42" ht="12.75">
      <c r="H1442" s="59"/>
      <c r="I1442" s="59"/>
      <c r="L1442" s="59"/>
      <c r="X1442" s="77"/>
      <c r="AA1442" s="77"/>
      <c r="AP1442" s="59"/>
    </row>
    <row r="1443" spans="8:42" ht="12.75">
      <c r="H1443" s="59"/>
      <c r="I1443" s="59"/>
      <c r="L1443" s="59"/>
      <c r="X1443" s="77"/>
      <c r="AA1443" s="77"/>
      <c r="AP1443" s="59"/>
    </row>
    <row r="1444" spans="8:42" ht="12.75">
      <c r="H1444" s="59"/>
      <c r="I1444" s="59"/>
      <c r="L1444" s="59"/>
      <c r="X1444" s="77"/>
      <c r="AA1444" s="77"/>
      <c r="AP1444" s="59"/>
    </row>
    <row r="1445" spans="8:42" ht="12.75">
      <c r="H1445" s="59"/>
      <c r="I1445" s="59"/>
      <c r="L1445" s="59"/>
      <c r="X1445" s="77"/>
      <c r="AA1445" s="77"/>
      <c r="AP1445" s="59"/>
    </row>
    <row r="1446" spans="8:42" ht="12.75">
      <c r="H1446" s="59"/>
      <c r="I1446" s="59"/>
      <c r="L1446" s="59"/>
      <c r="X1446" s="77"/>
      <c r="AA1446" s="77"/>
      <c r="AP1446" s="59"/>
    </row>
    <row r="1447" spans="8:42" ht="12.75">
      <c r="H1447" s="59"/>
      <c r="I1447" s="59"/>
      <c r="L1447" s="59"/>
      <c r="X1447" s="77"/>
      <c r="AA1447" s="77"/>
      <c r="AP1447" s="59"/>
    </row>
    <row r="1448" spans="8:42" ht="12.75">
      <c r="H1448" s="59"/>
      <c r="I1448" s="59"/>
      <c r="L1448" s="59"/>
      <c r="X1448" s="77"/>
      <c r="AA1448" s="77"/>
      <c r="AP1448" s="59"/>
    </row>
    <row r="1449" spans="8:42" ht="12.75">
      <c r="H1449" s="59"/>
      <c r="I1449" s="59"/>
      <c r="L1449" s="59"/>
      <c r="X1449" s="77"/>
      <c r="AA1449" s="77"/>
      <c r="AP1449" s="59"/>
    </row>
    <row r="1450" spans="8:42" ht="12.75">
      <c r="H1450" s="59"/>
      <c r="I1450" s="59"/>
      <c r="L1450" s="59"/>
      <c r="X1450" s="77"/>
      <c r="AA1450" s="77"/>
      <c r="AP1450" s="59"/>
    </row>
    <row r="1451" spans="8:42" ht="12.75">
      <c r="H1451" s="59"/>
      <c r="I1451" s="59"/>
      <c r="L1451" s="59"/>
      <c r="X1451" s="77"/>
      <c r="AA1451" s="77"/>
      <c r="AP1451" s="59"/>
    </row>
    <row r="1452" spans="8:42" ht="12.75">
      <c r="H1452" s="59"/>
      <c r="I1452" s="59"/>
      <c r="L1452" s="59"/>
      <c r="X1452" s="77"/>
      <c r="AA1452" s="77"/>
      <c r="AP1452" s="59"/>
    </row>
    <row r="1453" spans="8:42" ht="12.75">
      <c r="H1453" s="59"/>
      <c r="I1453" s="59"/>
      <c r="L1453" s="59"/>
      <c r="X1453" s="77"/>
      <c r="AA1453" s="77"/>
      <c r="AP1453" s="59"/>
    </row>
    <row r="1454" spans="8:42" ht="12.75">
      <c r="H1454" s="59"/>
      <c r="I1454" s="59"/>
      <c r="L1454" s="59"/>
      <c r="X1454" s="77"/>
      <c r="AA1454" s="77"/>
      <c r="AP1454" s="59"/>
    </row>
    <row r="1455" spans="8:42" ht="12.75">
      <c r="H1455" s="59"/>
      <c r="I1455" s="59"/>
      <c r="L1455" s="59"/>
      <c r="X1455" s="77"/>
      <c r="AA1455" s="77"/>
      <c r="AP1455" s="59"/>
    </row>
    <row r="1456" spans="8:42" ht="12.75">
      <c r="H1456" s="59"/>
      <c r="I1456" s="59"/>
      <c r="L1456" s="59"/>
      <c r="X1456" s="77"/>
      <c r="AA1456" s="77"/>
      <c r="AP1456" s="59"/>
    </row>
    <row r="1457" spans="8:42" ht="12.75">
      <c r="H1457" s="59"/>
      <c r="I1457" s="59"/>
      <c r="L1457" s="59"/>
      <c r="X1457" s="77"/>
      <c r="AA1457" s="77"/>
      <c r="AP1457" s="59"/>
    </row>
    <row r="1458" spans="8:42" ht="12.75">
      <c r="H1458" s="59"/>
      <c r="I1458" s="59"/>
      <c r="L1458" s="59"/>
      <c r="X1458" s="77"/>
      <c r="AA1458" s="77"/>
      <c r="AP1458" s="59"/>
    </row>
    <row r="1459" spans="8:42" ht="12.75">
      <c r="H1459" s="59"/>
      <c r="I1459" s="59"/>
      <c r="L1459" s="59"/>
      <c r="X1459" s="77"/>
      <c r="AA1459" s="77"/>
      <c r="AP1459" s="59"/>
    </row>
    <row r="1460" spans="8:42" ht="12.75">
      <c r="H1460" s="59"/>
      <c r="I1460" s="59"/>
      <c r="L1460" s="59"/>
      <c r="X1460" s="77"/>
      <c r="AA1460" s="77"/>
      <c r="AP1460" s="59"/>
    </row>
    <row r="1461" spans="8:42" ht="12.75">
      <c r="H1461" s="59"/>
      <c r="I1461" s="59"/>
      <c r="L1461" s="59"/>
      <c r="X1461" s="77"/>
      <c r="AA1461" s="77"/>
      <c r="AP1461" s="59"/>
    </row>
    <row r="1462" spans="8:42" ht="12.75">
      <c r="H1462" s="59"/>
      <c r="I1462" s="59"/>
      <c r="L1462" s="59"/>
      <c r="X1462" s="77"/>
      <c r="AA1462" s="77"/>
      <c r="AP1462" s="59"/>
    </row>
    <row r="1463" spans="8:42" ht="12.75">
      <c r="H1463" s="59"/>
      <c r="I1463" s="59"/>
      <c r="L1463" s="59"/>
      <c r="X1463" s="77"/>
      <c r="AA1463" s="77"/>
      <c r="AP1463" s="59"/>
    </row>
    <row r="1464" spans="8:42" ht="12.75">
      <c r="H1464" s="59"/>
      <c r="I1464" s="59"/>
      <c r="L1464" s="59"/>
      <c r="X1464" s="77"/>
      <c r="AA1464" s="77"/>
      <c r="AP1464" s="59"/>
    </row>
    <row r="1465" spans="8:42" ht="12.75">
      <c r="H1465" s="59"/>
      <c r="I1465" s="59"/>
      <c r="L1465" s="59"/>
      <c r="X1465" s="77"/>
      <c r="AA1465" s="77"/>
      <c r="AP1465" s="59"/>
    </row>
    <row r="1466" spans="8:42" ht="12.75">
      <c r="H1466" s="59"/>
      <c r="I1466" s="59"/>
      <c r="L1466" s="59"/>
      <c r="X1466" s="77"/>
      <c r="AA1466" s="77"/>
      <c r="AP1466" s="59"/>
    </row>
    <row r="1467" spans="8:42" ht="12.75">
      <c r="H1467" s="59"/>
      <c r="I1467" s="59"/>
      <c r="L1467" s="59"/>
      <c r="X1467" s="77"/>
      <c r="AA1467" s="77"/>
      <c r="AP1467" s="59"/>
    </row>
    <row r="1468" spans="8:42" ht="12.75">
      <c r="H1468" s="59"/>
      <c r="I1468" s="59"/>
      <c r="L1468" s="59"/>
      <c r="X1468" s="77"/>
      <c r="AA1468" s="77"/>
      <c r="AP1468" s="59"/>
    </row>
    <row r="1469" spans="8:42" ht="12.75">
      <c r="H1469" s="59"/>
      <c r="I1469" s="59"/>
      <c r="L1469" s="59"/>
      <c r="X1469" s="77"/>
      <c r="AA1469" s="77"/>
      <c r="AP1469" s="59"/>
    </row>
    <row r="1470" spans="8:42" ht="12.75">
      <c r="H1470" s="59"/>
      <c r="I1470" s="59"/>
      <c r="L1470" s="59"/>
      <c r="X1470" s="77"/>
      <c r="AA1470" s="77"/>
      <c r="AP1470" s="59"/>
    </row>
    <row r="1471" spans="8:42" ht="12.75">
      <c r="H1471" s="59"/>
      <c r="I1471" s="59"/>
      <c r="L1471" s="59"/>
      <c r="X1471" s="77"/>
      <c r="AA1471" s="77"/>
      <c r="AP1471" s="59"/>
    </row>
    <row r="1472" spans="8:42" ht="12.75">
      <c r="H1472" s="59"/>
      <c r="I1472" s="59"/>
      <c r="L1472" s="59"/>
      <c r="X1472" s="77"/>
      <c r="AA1472" s="77"/>
      <c r="AP1472" s="59"/>
    </row>
    <row r="1473" spans="8:42" ht="12.75">
      <c r="H1473" s="59"/>
      <c r="I1473" s="59"/>
      <c r="L1473" s="59"/>
      <c r="X1473" s="77"/>
      <c r="AA1473" s="77"/>
      <c r="AP1473" s="59"/>
    </row>
    <row r="1474" spans="8:42" ht="12.75">
      <c r="H1474" s="59"/>
      <c r="I1474" s="59"/>
      <c r="L1474" s="59"/>
      <c r="X1474" s="77"/>
      <c r="AA1474" s="77"/>
      <c r="AP1474" s="59"/>
    </row>
    <row r="1475" spans="8:42" ht="12.75">
      <c r="H1475" s="59"/>
      <c r="I1475" s="59"/>
      <c r="L1475" s="59"/>
      <c r="X1475" s="77"/>
      <c r="AA1475" s="77"/>
      <c r="AP1475" s="59"/>
    </row>
    <row r="1476" spans="8:42" ht="12.75">
      <c r="H1476" s="59"/>
      <c r="I1476" s="59"/>
      <c r="L1476" s="59"/>
      <c r="X1476" s="77"/>
      <c r="AA1476" s="77"/>
      <c r="AP1476" s="59"/>
    </row>
    <row r="1477" spans="8:42" ht="12.75">
      <c r="H1477" s="59"/>
      <c r="I1477" s="59"/>
      <c r="L1477" s="59"/>
      <c r="X1477" s="77"/>
      <c r="AA1477" s="77"/>
      <c r="AP1477" s="59"/>
    </row>
    <row r="1478" spans="8:42" ht="12.75">
      <c r="H1478" s="59"/>
      <c r="I1478" s="59"/>
      <c r="L1478" s="59"/>
      <c r="X1478" s="77"/>
      <c r="AA1478" s="77"/>
      <c r="AP1478" s="59"/>
    </row>
    <row r="1479" spans="8:42" ht="12.75">
      <c r="H1479" s="59"/>
      <c r="I1479" s="59"/>
      <c r="L1479" s="59"/>
      <c r="X1479" s="77"/>
      <c r="AA1479" s="77"/>
      <c r="AP1479" s="59"/>
    </row>
    <row r="1480" spans="8:42" ht="12.75">
      <c r="H1480" s="59"/>
      <c r="I1480" s="59"/>
      <c r="L1480" s="59"/>
      <c r="X1480" s="77"/>
      <c r="AA1480" s="77"/>
      <c r="AP1480" s="59"/>
    </row>
    <row r="1481" spans="8:42" ht="12.75">
      <c r="H1481" s="59"/>
      <c r="I1481" s="59"/>
      <c r="L1481" s="59"/>
      <c r="X1481" s="77"/>
      <c r="AA1481" s="77"/>
      <c r="AP1481" s="59"/>
    </row>
    <row r="1482" spans="8:42" ht="12.75">
      <c r="H1482" s="59"/>
      <c r="I1482" s="59"/>
      <c r="L1482" s="59"/>
      <c r="X1482" s="77"/>
      <c r="AA1482" s="77"/>
      <c r="AP1482" s="59"/>
    </row>
    <row r="1483" spans="8:42" ht="12.75">
      <c r="H1483" s="59"/>
      <c r="I1483" s="59"/>
      <c r="L1483" s="59"/>
      <c r="X1483" s="77"/>
      <c r="AA1483" s="77"/>
      <c r="AP1483" s="59"/>
    </row>
    <row r="1484" spans="8:42" ht="12.75">
      <c r="H1484" s="59"/>
      <c r="I1484" s="59"/>
      <c r="L1484" s="59"/>
      <c r="X1484" s="77"/>
      <c r="AA1484" s="77"/>
      <c r="AP1484" s="59"/>
    </row>
    <row r="1485" spans="8:42" ht="12.75">
      <c r="H1485" s="59"/>
      <c r="I1485" s="59"/>
      <c r="L1485" s="59"/>
      <c r="X1485" s="77"/>
      <c r="AA1485" s="77"/>
      <c r="AP1485" s="59"/>
    </row>
    <row r="1486" spans="8:42" ht="12.75">
      <c r="H1486" s="59"/>
      <c r="I1486" s="59"/>
      <c r="L1486" s="59"/>
      <c r="X1486" s="77"/>
      <c r="AA1486" s="77"/>
      <c r="AP1486" s="59"/>
    </row>
    <row r="1487" spans="8:42" ht="12.75">
      <c r="H1487" s="59"/>
      <c r="I1487" s="59"/>
      <c r="L1487" s="59"/>
      <c r="X1487" s="77"/>
      <c r="AA1487" s="77"/>
      <c r="AP1487" s="59"/>
    </row>
    <row r="1488" spans="8:42" ht="12.75">
      <c r="H1488" s="59"/>
      <c r="I1488" s="59"/>
      <c r="L1488" s="59"/>
      <c r="X1488" s="77"/>
      <c r="AA1488" s="77"/>
      <c r="AP1488" s="59"/>
    </row>
    <row r="1489" spans="8:42" ht="12.75">
      <c r="H1489" s="59"/>
      <c r="I1489" s="59"/>
      <c r="L1489" s="59"/>
      <c r="X1489" s="77"/>
      <c r="AA1489" s="77"/>
      <c r="AP1489" s="59"/>
    </row>
    <row r="1490" spans="8:42" ht="12.75">
      <c r="H1490" s="59"/>
      <c r="I1490" s="59"/>
      <c r="L1490" s="59"/>
      <c r="X1490" s="77"/>
      <c r="AA1490" s="77"/>
      <c r="AP1490" s="59"/>
    </row>
    <row r="1491" spans="8:42" ht="12.75">
      <c r="H1491" s="59"/>
      <c r="I1491" s="59"/>
      <c r="L1491" s="59"/>
      <c r="X1491" s="77"/>
      <c r="AA1491" s="77"/>
      <c r="AP1491" s="59"/>
    </row>
    <row r="1492" spans="8:42" ht="12.75">
      <c r="H1492" s="59"/>
      <c r="I1492" s="59"/>
      <c r="L1492" s="59"/>
      <c r="X1492" s="77"/>
      <c r="AA1492" s="77"/>
      <c r="AP1492" s="59"/>
    </row>
    <row r="1493" spans="8:42" ht="12.75">
      <c r="H1493" s="59"/>
      <c r="I1493" s="59"/>
      <c r="L1493" s="59"/>
      <c r="X1493" s="77"/>
      <c r="AA1493" s="77"/>
      <c r="AP1493" s="59"/>
    </row>
    <row r="1494" spans="8:42" ht="12.75">
      <c r="H1494" s="59"/>
      <c r="I1494" s="59"/>
      <c r="L1494" s="59"/>
      <c r="X1494" s="77"/>
      <c r="AA1494" s="77"/>
      <c r="AP1494" s="59"/>
    </row>
    <row r="1495" spans="8:42" ht="12.75">
      <c r="H1495" s="59"/>
      <c r="I1495" s="59"/>
      <c r="L1495" s="59"/>
      <c r="X1495" s="77"/>
      <c r="AA1495" s="77"/>
      <c r="AP1495" s="59"/>
    </row>
    <row r="1496" spans="8:42" ht="12.75">
      <c r="H1496" s="59"/>
      <c r="I1496" s="59"/>
      <c r="L1496" s="59"/>
      <c r="X1496" s="77"/>
      <c r="AA1496" s="77"/>
      <c r="AP1496" s="59"/>
    </row>
    <row r="1497" spans="8:42" ht="12.75">
      <c r="H1497" s="59"/>
      <c r="I1497" s="59"/>
      <c r="L1497" s="59"/>
      <c r="X1497" s="77"/>
      <c r="AA1497" s="77"/>
      <c r="AP1497" s="59"/>
    </row>
    <row r="1498" spans="8:42" ht="12.75">
      <c r="H1498" s="59"/>
      <c r="I1498" s="59"/>
      <c r="L1498" s="59"/>
      <c r="X1498" s="77"/>
      <c r="AA1498" s="77"/>
      <c r="AP1498" s="59"/>
    </row>
    <row r="1499" spans="8:42" ht="12.75">
      <c r="H1499" s="59"/>
      <c r="I1499" s="59"/>
      <c r="L1499" s="59"/>
      <c r="X1499" s="77"/>
      <c r="AA1499" s="77"/>
      <c r="AP1499" s="59"/>
    </row>
    <row r="1500" spans="8:42" ht="12.75">
      <c r="H1500" s="59"/>
      <c r="I1500" s="59"/>
      <c r="L1500" s="59"/>
      <c r="X1500" s="77"/>
      <c r="AA1500" s="77"/>
      <c r="AP1500" s="59"/>
    </row>
    <row r="1501" spans="8:42" ht="12.75">
      <c r="H1501" s="59"/>
      <c r="I1501" s="59"/>
      <c r="L1501" s="59"/>
      <c r="X1501" s="77"/>
      <c r="AA1501" s="77"/>
      <c r="AP1501" s="59"/>
    </row>
    <row r="1502" spans="8:42" ht="12.75">
      <c r="H1502" s="59"/>
      <c r="I1502" s="59"/>
      <c r="L1502" s="59"/>
      <c r="X1502" s="77"/>
      <c r="AA1502" s="77"/>
      <c r="AP1502" s="59"/>
    </row>
    <row r="1503" spans="8:42" ht="12.75">
      <c r="H1503" s="59"/>
      <c r="I1503" s="59"/>
      <c r="L1503" s="59"/>
      <c r="X1503" s="77"/>
      <c r="AA1503" s="77"/>
      <c r="AP1503" s="59"/>
    </row>
    <row r="1504" spans="8:42" ht="12.75">
      <c r="H1504" s="59"/>
      <c r="I1504" s="59"/>
      <c r="L1504" s="59"/>
      <c r="X1504" s="77"/>
      <c r="AA1504" s="77"/>
      <c r="AP1504" s="59"/>
    </row>
    <row r="1505" spans="8:42" ht="12.75">
      <c r="H1505" s="59"/>
      <c r="I1505" s="59"/>
      <c r="L1505" s="59"/>
      <c r="X1505" s="77"/>
      <c r="AA1505" s="77"/>
      <c r="AP1505" s="59"/>
    </row>
    <row r="1506" spans="8:42" ht="12.75">
      <c r="H1506" s="59"/>
      <c r="I1506" s="59"/>
      <c r="L1506" s="59"/>
      <c r="X1506" s="77"/>
      <c r="AA1506" s="77"/>
      <c r="AP1506" s="59"/>
    </row>
    <row r="1507" spans="8:42" ht="12.75">
      <c r="H1507" s="59"/>
      <c r="I1507" s="59"/>
      <c r="L1507" s="59"/>
      <c r="X1507" s="77"/>
      <c r="AA1507" s="77"/>
      <c r="AP1507" s="59"/>
    </row>
    <row r="1508" spans="8:42" ht="12.75">
      <c r="H1508" s="59"/>
      <c r="I1508" s="59"/>
      <c r="L1508" s="59"/>
      <c r="X1508" s="77"/>
      <c r="AA1508" s="77"/>
      <c r="AP1508" s="59"/>
    </row>
    <row r="1509" spans="8:42" ht="12.75">
      <c r="H1509" s="59"/>
      <c r="I1509" s="59"/>
      <c r="L1509" s="59"/>
      <c r="X1509" s="77"/>
      <c r="AA1509" s="77"/>
      <c r="AP1509" s="59"/>
    </row>
    <row r="1510" spans="8:42" ht="12.75">
      <c r="H1510" s="59"/>
      <c r="I1510" s="59"/>
      <c r="L1510" s="59"/>
      <c r="X1510" s="77"/>
      <c r="AA1510" s="77"/>
      <c r="AP1510" s="59"/>
    </row>
    <row r="1511" spans="8:42" ht="12.75">
      <c r="H1511" s="59"/>
      <c r="I1511" s="59"/>
      <c r="L1511" s="59"/>
      <c r="X1511" s="77"/>
      <c r="AA1511" s="77"/>
      <c r="AP1511" s="59"/>
    </row>
    <row r="1512" spans="8:42" ht="12.75">
      <c r="H1512" s="59"/>
      <c r="I1512" s="59"/>
      <c r="L1512" s="59"/>
      <c r="X1512" s="77"/>
      <c r="AA1512" s="77"/>
      <c r="AP1512" s="59"/>
    </row>
    <row r="1513" spans="8:42" ht="12.75">
      <c r="H1513" s="59"/>
      <c r="I1513" s="59"/>
      <c r="L1513" s="59"/>
      <c r="X1513" s="77"/>
      <c r="AA1513" s="77"/>
      <c r="AP1513" s="59"/>
    </row>
    <row r="1514" spans="8:42" ht="12.75">
      <c r="H1514" s="59"/>
      <c r="I1514" s="59"/>
      <c r="L1514" s="59"/>
      <c r="X1514" s="77"/>
      <c r="AA1514" s="77"/>
      <c r="AP1514" s="59"/>
    </row>
    <row r="1515" spans="8:42" ht="12.75">
      <c r="H1515" s="59"/>
      <c r="I1515" s="59"/>
      <c r="L1515" s="59"/>
      <c r="X1515" s="77"/>
      <c r="AA1515" s="77"/>
      <c r="AP1515" s="59"/>
    </row>
    <row r="1516" spans="8:42" ht="12.75">
      <c r="H1516" s="59"/>
      <c r="I1516" s="59"/>
      <c r="L1516" s="59"/>
      <c r="X1516" s="77"/>
      <c r="AA1516" s="77"/>
      <c r="AP1516" s="59"/>
    </row>
    <row r="1517" spans="8:42" ht="12.75">
      <c r="H1517" s="59"/>
      <c r="I1517" s="59"/>
      <c r="L1517" s="59"/>
      <c r="X1517" s="77"/>
      <c r="AA1517" s="77"/>
      <c r="AP1517" s="59"/>
    </row>
    <row r="1518" spans="8:42" ht="12.75">
      <c r="H1518" s="59"/>
      <c r="I1518" s="59"/>
      <c r="L1518" s="59"/>
      <c r="X1518" s="77"/>
      <c r="AA1518" s="77"/>
      <c r="AP1518" s="59"/>
    </row>
    <row r="1519" spans="8:42" ht="12.75">
      <c r="H1519" s="59"/>
      <c r="I1519" s="59"/>
      <c r="L1519" s="59"/>
      <c r="X1519" s="77"/>
      <c r="AA1519" s="77"/>
      <c r="AP1519" s="59"/>
    </row>
    <row r="1520" spans="8:42" ht="12.75">
      <c r="H1520" s="59"/>
      <c r="I1520" s="59"/>
      <c r="L1520" s="59"/>
      <c r="X1520" s="77"/>
      <c r="AA1520" s="77"/>
      <c r="AP1520" s="59"/>
    </row>
    <row r="1521" spans="8:42" ht="12.75">
      <c r="H1521" s="59"/>
      <c r="I1521" s="59"/>
      <c r="L1521" s="59"/>
      <c r="X1521" s="77"/>
      <c r="AA1521" s="77"/>
      <c r="AP1521" s="59"/>
    </row>
    <row r="1522" spans="8:42" ht="12.75">
      <c r="H1522" s="59"/>
      <c r="I1522" s="59"/>
      <c r="L1522" s="59"/>
      <c r="X1522" s="77"/>
      <c r="AA1522" s="77"/>
      <c r="AP1522" s="59"/>
    </row>
    <row r="1523" spans="8:42" ht="12.75">
      <c r="H1523" s="59"/>
      <c r="I1523" s="59"/>
      <c r="L1523" s="59"/>
      <c r="X1523" s="77"/>
      <c r="AA1523" s="77"/>
      <c r="AP1523" s="59"/>
    </row>
    <row r="1524" spans="8:42" ht="12.75">
      <c r="H1524" s="59"/>
      <c r="I1524" s="59"/>
      <c r="L1524" s="59"/>
      <c r="X1524" s="77"/>
      <c r="AA1524" s="77"/>
      <c r="AP1524" s="59"/>
    </row>
    <row r="1525" spans="8:42" ht="12.75">
      <c r="H1525" s="59"/>
      <c r="I1525" s="59"/>
      <c r="L1525" s="59"/>
      <c r="X1525" s="77"/>
      <c r="AA1525" s="77"/>
      <c r="AP1525" s="59"/>
    </row>
    <row r="1526" spans="8:42" ht="12.75">
      <c r="H1526" s="59"/>
      <c r="I1526" s="59"/>
      <c r="L1526" s="59"/>
      <c r="X1526" s="77"/>
      <c r="AA1526" s="77"/>
      <c r="AP1526" s="59"/>
    </row>
    <row r="1527" spans="8:42" ht="12.75">
      <c r="H1527" s="59"/>
      <c r="I1527" s="59"/>
      <c r="L1527" s="59"/>
      <c r="X1527" s="77"/>
      <c r="AA1527" s="77"/>
      <c r="AP1527" s="59"/>
    </row>
    <row r="1528" spans="8:42" ht="12.75">
      <c r="H1528" s="59"/>
      <c r="I1528" s="59"/>
      <c r="L1528" s="59"/>
      <c r="X1528" s="77"/>
      <c r="AA1528" s="77"/>
      <c r="AP1528" s="59"/>
    </row>
    <row r="1529" spans="8:42" ht="12.75">
      <c r="H1529" s="59"/>
      <c r="I1529" s="59"/>
      <c r="L1529" s="59"/>
      <c r="X1529" s="77"/>
      <c r="AA1529" s="77"/>
      <c r="AP1529" s="59"/>
    </row>
    <row r="1530" spans="8:42" ht="12.75">
      <c r="H1530" s="59"/>
      <c r="I1530" s="59"/>
      <c r="L1530" s="59"/>
      <c r="X1530" s="77"/>
      <c r="AA1530" s="77"/>
      <c r="AP1530" s="59"/>
    </row>
    <row r="1531" spans="8:42" ht="12.75">
      <c r="H1531" s="59"/>
      <c r="I1531" s="59"/>
      <c r="L1531" s="59"/>
      <c r="X1531" s="77"/>
      <c r="AA1531" s="77"/>
      <c r="AP1531" s="59"/>
    </row>
    <row r="1532" spans="8:42" ht="12.75">
      <c r="H1532" s="59"/>
      <c r="I1532" s="59"/>
      <c r="L1532" s="59"/>
      <c r="X1532" s="77"/>
      <c r="AA1532" s="77"/>
      <c r="AP1532" s="59"/>
    </row>
    <row r="1533" spans="8:42" ht="12.75">
      <c r="H1533" s="59"/>
      <c r="I1533" s="59"/>
      <c r="L1533" s="59"/>
      <c r="X1533" s="77"/>
      <c r="AA1533" s="77"/>
      <c r="AP1533" s="59"/>
    </row>
    <row r="1534" spans="8:42" ht="12.75">
      <c r="H1534" s="59"/>
      <c r="I1534" s="59"/>
      <c r="L1534" s="59"/>
      <c r="X1534" s="77"/>
      <c r="AA1534" s="77"/>
      <c r="AP1534" s="59"/>
    </row>
    <row r="1535" spans="8:42" ht="12.75">
      <c r="H1535" s="59"/>
      <c r="I1535" s="59"/>
      <c r="L1535" s="59"/>
      <c r="X1535" s="77"/>
      <c r="AA1535" s="77"/>
      <c r="AP1535" s="59"/>
    </row>
    <row r="1536" spans="8:42" ht="12.75">
      <c r="H1536" s="59"/>
      <c r="I1536" s="59"/>
      <c r="L1536" s="59"/>
      <c r="X1536" s="77"/>
      <c r="AA1536" s="77"/>
      <c r="AP1536" s="59"/>
    </row>
    <row r="1537" spans="8:42" ht="12.75">
      <c r="H1537" s="59"/>
      <c r="I1537" s="59"/>
      <c r="L1537" s="59"/>
      <c r="X1537" s="77"/>
      <c r="AA1537" s="77"/>
      <c r="AP1537" s="59"/>
    </row>
    <row r="1538" spans="8:42" ht="12.75">
      <c r="H1538" s="59"/>
      <c r="I1538" s="59"/>
      <c r="L1538" s="59"/>
      <c r="X1538" s="77"/>
      <c r="AA1538" s="77"/>
      <c r="AP1538" s="59"/>
    </row>
    <row r="1539" spans="8:42" ht="12.75">
      <c r="H1539" s="59"/>
      <c r="I1539" s="59"/>
      <c r="L1539" s="59"/>
      <c r="X1539" s="77"/>
      <c r="AA1539" s="77"/>
      <c r="AP1539" s="59"/>
    </row>
    <row r="1540" spans="8:42" ht="12.75">
      <c r="H1540" s="59"/>
      <c r="I1540" s="59"/>
      <c r="L1540" s="59"/>
      <c r="X1540" s="77"/>
      <c r="AA1540" s="77"/>
      <c r="AP1540" s="59"/>
    </row>
    <row r="1541" spans="8:42" ht="12.75">
      <c r="H1541" s="59"/>
      <c r="I1541" s="59"/>
      <c r="L1541" s="59"/>
      <c r="X1541" s="77"/>
      <c r="AA1541" s="77"/>
      <c r="AP1541" s="59"/>
    </row>
    <row r="1542" spans="8:42" ht="12.75">
      <c r="H1542" s="59"/>
      <c r="I1542" s="59"/>
      <c r="L1542" s="59"/>
      <c r="X1542" s="77"/>
      <c r="AA1542" s="77"/>
      <c r="AP1542" s="59"/>
    </row>
    <row r="1543" spans="8:42" ht="12.75">
      <c r="H1543" s="59"/>
      <c r="I1543" s="59"/>
      <c r="L1543" s="59"/>
      <c r="X1543" s="77"/>
      <c r="AA1543" s="77"/>
      <c r="AP1543" s="59"/>
    </row>
    <row r="1544" spans="8:42" ht="12.75">
      <c r="H1544" s="59"/>
      <c r="I1544" s="59"/>
      <c r="L1544" s="59"/>
      <c r="X1544" s="77"/>
      <c r="AA1544" s="77"/>
      <c r="AP1544" s="59"/>
    </row>
    <row r="1545" spans="8:42" ht="12.75">
      <c r="H1545" s="59"/>
      <c r="I1545" s="59"/>
      <c r="L1545" s="59"/>
      <c r="X1545" s="77"/>
      <c r="AA1545" s="77"/>
      <c r="AP1545" s="59"/>
    </row>
    <row r="1546" spans="8:42" ht="12.75">
      <c r="H1546" s="59"/>
      <c r="I1546" s="59"/>
      <c r="L1546" s="59"/>
      <c r="X1546" s="77"/>
      <c r="AA1546" s="77"/>
      <c r="AP1546" s="59"/>
    </row>
    <row r="1547" spans="8:42" ht="12.75">
      <c r="H1547" s="59"/>
      <c r="I1547" s="59"/>
      <c r="L1547" s="59"/>
      <c r="X1547" s="77"/>
      <c r="AA1547" s="77"/>
      <c r="AP1547" s="59"/>
    </row>
    <row r="1548" spans="8:42" ht="12.75">
      <c r="H1548" s="59"/>
      <c r="I1548" s="59"/>
      <c r="L1548" s="59"/>
      <c r="X1548" s="77"/>
      <c r="AA1548" s="77"/>
      <c r="AP1548" s="59"/>
    </row>
    <row r="1549" spans="8:42" ht="12.75">
      <c r="H1549" s="59"/>
      <c r="I1549" s="59"/>
      <c r="L1549" s="59"/>
      <c r="X1549" s="77"/>
      <c r="AA1549" s="77"/>
      <c r="AP1549" s="59"/>
    </row>
    <row r="1550" spans="8:42" ht="12.75">
      <c r="H1550" s="59"/>
      <c r="I1550" s="59"/>
      <c r="L1550" s="59"/>
      <c r="X1550" s="77"/>
      <c r="AA1550" s="77"/>
      <c r="AP1550" s="59"/>
    </row>
    <row r="1551" spans="8:42" ht="12.75">
      <c r="H1551" s="59"/>
      <c r="I1551" s="59"/>
      <c r="L1551" s="59"/>
      <c r="X1551" s="77"/>
      <c r="AA1551" s="77"/>
      <c r="AP1551" s="59"/>
    </row>
    <row r="1552" spans="8:42" ht="12.75">
      <c r="H1552" s="59"/>
      <c r="I1552" s="59"/>
      <c r="L1552" s="59"/>
      <c r="X1552" s="77"/>
      <c r="AA1552" s="77"/>
      <c r="AP1552" s="59"/>
    </row>
    <row r="1553" spans="8:42" ht="12.75">
      <c r="H1553" s="59"/>
      <c r="I1553" s="59"/>
      <c r="L1553" s="59"/>
      <c r="X1553" s="77"/>
      <c r="AA1553" s="77"/>
      <c r="AP1553" s="59"/>
    </row>
    <row r="1554" spans="8:42" ht="12.75">
      <c r="H1554" s="59"/>
      <c r="I1554" s="59"/>
      <c r="L1554" s="59"/>
      <c r="X1554" s="77"/>
      <c r="AA1554" s="77"/>
      <c r="AP1554" s="59"/>
    </row>
    <row r="1555" spans="8:42" ht="12.75">
      <c r="H1555" s="59"/>
      <c r="I1555" s="59"/>
      <c r="L1555" s="59"/>
      <c r="X1555" s="77"/>
      <c r="AA1555" s="77"/>
      <c r="AP1555" s="59"/>
    </row>
    <row r="1556" spans="8:42" ht="12.75">
      <c r="H1556" s="59"/>
      <c r="I1556" s="59"/>
      <c r="L1556" s="59"/>
      <c r="X1556" s="77"/>
      <c r="AA1556" s="77"/>
      <c r="AP1556" s="59"/>
    </row>
    <row r="1557" spans="8:42" ht="12.75">
      <c r="H1557" s="59"/>
      <c r="I1557" s="59"/>
      <c r="L1557" s="59"/>
      <c r="X1557" s="77"/>
      <c r="AA1557" s="77"/>
      <c r="AP1557" s="59"/>
    </row>
    <row r="1558" spans="8:42" ht="12.75">
      <c r="H1558" s="59"/>
      <c r="I1558" s="59"/>
      <c r="L1558" s="59"/>
      <c r="X1558" s="77"/>
      <c r="AA1558" s="77"/>
      <c r="AP1558" s="59"/>
    </row>
    <row r="1559" spans="8:42" ht="12.75">
      <c r="H1559" s="59"/>
      <c r="I1559" s="59"/>
      <c r="L1559" s="59"/>
      <c r="X1559" s="77"/>
      <c r="AA1559" s="77"/>
      <c r="AP1559" s="59"/>
    </row>
    <row r="1560" spans="8:42" ht="12.75">
      <c r="H1560" s="59"/>
      <c r="I1560" s="59"/>
      <c r="L1560" s="59"/>
      <c r="X1560" s="77"/>
      <c r="AA1560" s="77"/>
      <c r="AP1560" s="59"/>
    </row>
    <row r="1561" spans="8:42" ht="12.75">
      <c r="H1561" s="59"/>
      <c r="I1561" s="59"/>
      <c r="L1561" s="59"/>
      <c r="X1561" s="77"/>
      <c r="AA1561" s="77"/>
      <c r="AP1561" s="59"/>
    </row>
    <row r="1562" spans="8:42" ht="12.75">
      <c r="H1562" s="59"/>
      <c r="I1562" s="59"/>
      <c r="L1562" s="59"/>
      <c r="X1562" s="77"/>
      <c r="AA1562" s="77"/>
      <c r="AP1562" s="59"/>
    </row>
    <row r="1563" spans="8:42" ht="12.75">
      <c r="H1563" s="59"/>
      <c r="I1563" s="59"/>
      <c r="L1563" s="59"/>
      <c r="X1563" s="77"/>
      <c r="AA1563" s="77"/>
      <c r="AP1563" s="59"/>
    </row>
    <row r="1564" spans="8:42" ht="12.75">
      <c r="H1564" s="59"/>
      <c r="I1564" s="59"/>
      <c r="L1564" s="59"/>
      <c r="X1564" s="77"/>
      <c r="AA1564" s="77"/>
      <c r="AP1564" s="59"/>
    </row>
    <row r="1565" spans="8:42" ht="12.75">
      <c r="H1565" s="59"/>
      <c r="I1565" s="59"/>
      <c r="L1565" s="59"/>
      <c r="X1565" s="77"/>
      <c r="AA1565" s="77"/>
      <c r="AP1565" s="59"/>
    </row>
    <row r="1566" spans="8:42" ht="12.75">
      <c r="H1566" s="59"/>
      <c r="I1566" s="59"/>
      <c r="L1566" s="59"/>
      <c r="X1566" s="77"/>
      <c r="AA1566" s="77"/>
      <c r="AP1566" s="59"/>
    </row>
    <row r="1567" spans="8:42" ht="12.75">
      <c r="H1567" s="59"/>
      <c r="I1567" s="59"/>
      <c r="L1567" s="59"/>
      <c r="X1567" s="77"/>
      <c r="AA1567" s="77"/>
      <c r="AP1567" s="59"/>
    </row>
    <row r="1568" spans="8:42" ht="12.75">
      <c r="H1568" s="59"/>
      <c r="I1568" s="59"/>
      <c r="L1568" s="59"/>
      <c r="X1568" s="77"/>
      <c r="AA1568" s="77"/>
      <c r="AP1568" s="59"/>
    </row>
    <row r="1569" spans="8:42" ht="12.75">
      <c r="H1569" s="59"/>
      <c r="I1569" s="59"/>
      <c r="L1569" s="59"/>
      <c r="X1569" s="77"/>
      <c r="AA1569" s="77"/>
      <c r="AP1569" s="59"/>
    </row>
    <row r="1570" spans="8:42" ht="12.75">
      <c r="H1570" s="59"/>
      <c r="I1570" s="59"/>
      <c r="L1570" s="59"/>
      <c r="X1570" s="77"/>
      <c r="AA1570" s="77"/>
      <c r="AP1570" s="59"/>
    </row>
    <row r="1571" spans="8:42" ht="12.75">
      <c r="H1571" s="59"/>
      <c r="I1571" s="59"/>
      <c r="L1571" s="59"/>
      <c r="X1571" s="77"/>
      <c r="AA1571" s="77"/>
      <c r="AP1571" s="59"/>
    </row>
    <row r="1572" spans="8:42" ht="12.75">
      <c r="H1572" s="59"/>
      <c r="I1572" s="59"/>
      <c r="L1572" s="59"/>
      <c r="X1572" s="77"/>
      <c r="AA1572" s="77"/>
      <c r="AP1572" s="59"/>
    </row>
    <row r="1573" spans="8:42" ht="12.75">
      <c r="H1573" s="59"/>
      <c r="I1573" s="59"/>
      <c r="L1573" s="59"/>
      <c r="X1573" s="77"/>
      <c r="AA1573" s="77"/>
      <c r="AP1573" s="59"/>
    </row>
    <row r="1574" spans="8:42" ht="12.75">
      <c r="H1574" s="59"/>
      <c r="I1574" s="59"/>
      <c r="L1574" s="59"/>
      <c r="X1574" s="77"/>
      <c r="AA1574" s="77"/>
      <c r="AP1574" s="59"/>
    </row>
    <row r="1575" spans="8:42" ht="12.75">
      <c r="H1575" s="59"/>
      <c r="I1575" s="59"/>
      <c r="L1575" s="59"/>
      <c r="X1575" s="77"/>
      <c r="AA1575" s="77"/>
      <c r="AP1575" s="59"/>
    </row>
    <row r="1576" spans="8:42" ht="12.75">
      <c r="H1576" s="59"/>
      <c r="I1576" s="59"/>
      <c r="L1576" s="59"/>
      <c r="X1576" s="77"/>
      <c r="AA1576" s="77"/>
      <c r="AP1576" s="59"/>
    </row>
    <row r="1577" spans="8:42" ht="12.75">
      <c r="H1577" s="59"/>
      <c r="I1577" s="59"/>
      <c r="L1577" s="59"/>
      <c r="X1577" s="77"/>
      <c r="AA1577" s="77"/>
      <c r="AP1577" s="59"/>
    </row>
    <row r="1578" spans="8:42" ht="12.75">
      <c r="H1578" s="59"/>
      <c r="I1578" s="59"/>
      <c r="L1578" s="59"/>
      <c r="X1578" s="77"/>
      <c r="AA1578" s="77"/>
      <c r="AP1578" s="59"/>
    </row>
    <row r="1579" spans="8:42" ht="12.75">
      <c r="H1579" s="59"/>
      <c r="I1579" s="59"/>
      <c r="L1579" s="59"/>
      <c r="X1579" s="77"/>
      <c r="AA1579" s="77"/>
      <c r="AP1579" s="59"/>
    </row>
    <row r="1580" spans="8:42" ht="12.75">
      <c r="H1580" s="59"/>
      <c r="I1580" s="59"/>
      <c r="L1580" s="59"/>
      <c r="X1580" s="77"/>
      <c r="AA1580" s="77"/>
      <c r="AP1580" s="59"/>
    </row>
    <row r="1581" spans="8:42" ht="12.75">
      <c r="H1581" s="59"/>
      <c r="I1581" s="59"/>
      <c r="L1581" s="59"/>
      <c r="X1581" s="77"/>
      <c r="AA1581" s="77"/>
      <c r="AP1581" s="59"/>
    </row>
    <row r="1582" spans="8:42" ht="12.75">
      <c r="H1582" s="59"/>
      <c r="I1582" s="59"/>
      <c r="L1582" s="59"/>
      <c r="X1582" s="77"/>
      <c r="AA1582" s="77"/>
      <c r="AP1582" s="59"/>
    </row>
    <row r="1583" spans="8:42" ht="12.75">
      <c r="H1583" s="59"/>
      <c r="I1583" s="59"/>
      <c r="L1583" s="59"/>
      <c r="X1583" s="77"/>
      <c r="AA1583" s="77"/>
      <c r="AP1583" s="59"/>
    </row>
    <row r="1584" spans="8:42" ht="12.75">
      <c r="H1584" s="59"/>
      <c r="I1584" s="59"/>
      <c r="L1584" s="59"/>
      <c r="X1584" s="77"/>
      <c r="AA1584" s="77"/>
      <c r="AP1584" s="59"/>
    </row>
    <row r="1585" spans="8:42" ht="12.75">
      <c r="H1585" s="59"/>
      <c r="I1585" s="59"/>
      <c r="L1585" s="59"/>
      <c r="X1585" s="77"/>
      <c r="AA1585" s="77"/>
      <c r="AP1585" s="59"/>
    </row>
    <row r="1586" spans="8:42" ht="12.75">
      <c r="H1586" s="59"/>
      <c r="I1586" s="59"/>
      <c r="L1586" s="59"/>
      <c r="X1586" s="77"/>
      <c r="AA1586" s="77"/>
      <c r="AP1586" s="59"/>
    </row>
    <row r="1587" spans="8:42" ht="12.75">
      <c r="H1587" s="59"/>
      <c r="I1587" s="59"/>
      <c r="L1587" s="59"/>
      <c r="X1587" s="77"/>
      <c r="AA1587" s="77"/>
      <c r="AP1587" s="59"/>
    </row>
    <row r="1588" spans="8:42" ht="12.75">
      <c r="H1588" s="59"/>
      <c r="I1588" s="59"/>
      <c r="L1588" s="59"/>
      <c r="X1588" s="77"/>
      <c r="AA1588" s="77"/>
      <c r="AP1588" s="59"/>
    </row>
    <row r="1589" spans="8:42" ht="12.75">
      <c r="H1589" s="59"/>
      <c r="I1589" s="59"/>
      <c r="L1589" s="59"/>
      <c r="X1589" s="77"/>
      <c r="AA1589" s="77"/>
      <c r="AP1589" s="59"/>
    </row>
    <row r="1590" spans="8:42" ht="12.75">
      <c r="H1590" s="59"/>
      <c r="I1590" s="59"/>
      <c r="L1590" s="59"/>
      <c r="X1590" s="77"/>
      <c r="AA1590" s="77"/>
      <c r="AP1590" s="59"/>
    </row>
    <row r="1591" spans="8:42" ht="12.75">
      <c r="H1591" s="59"/>
      <c r="I1591" s="59"/>
      <c r="L1591" s="59"/>
      <c r="X1591" s="77"/>
      <c r="AA1591" s="77"/>
      <c r="AP1591" s="59"/>
    </row>
    <row r="1592" spans="8:42" ht="12.75">
      <c r="H1592" s="59"/>
      <c r="I1592" s="59"/>
      <c r="L1592" s="59"/>
      <c r="X1592" s="77"/>
      <c r="AA1592" s="77"/>
      <c r="AP1592" s="59"/>
    </row>
    <row r="1593" spans="8:42" ht="12.75">
      <c r="H1593" s="59"/>
      <c r="I1593" s="59"/>
      <c r="L1593" s="59"/>
      <c r="X1593" s="77"/>
      <c r="AA1593" s="77"/>
      <c r="AP1593" s="59"/>
    </row>
    <row r="1594" spans="8:42" ht="12.75">
      <c r="H1594" s="59"/>
      <c r="I1594" s="59"/>
      <c r="L1594" s="59"/>
      <c r="X1594" s="77"/>
      <c r="AA1594" s="77"/>
      <c r="AP1594" s="59"/>
    </row>
    <row r="1595" spans="8:42" ht="12.75">
      <c r="H1595" s="59"/>
      <c r="I1595" s="59"/>
      <c r="L1595" s="59"/>
      <c r="X1595" s="77"/>
      <c r="AA1595" s="77"/>
      <c r="AP1595" s="59"/>
    </row>
    <row r="1596" spans="8:42" ht="12.75">
      <c r="H1596" s="59"/>
      <c r="I1596" s="59"/>
      <c r="L1596" s="59"/>
      <c r="X1596" s="77"/>
      <c r="AA1596" s="77"/>
      <c r="AP1596" s="59"/>
    </row>
    <row r="1597" spans="8:42" ht="12.75">
      <c r="H1597" s="59"/>
      <c r="I1597" s="59"/>
      <c r="L1597" s="59"/>
      <c r="X1597" s="77"/>
      <c r="AA1597" s="77"/>
      <c r="AP1597" s="59"/>
    </row>
    <row r="1598" spans="8:42" ht="12.75">
      <c r="H1598" s="59"/>
      <c r="I1598" s="59"/>
      <c r="L1598" s="59"/>
      <c r="X1598" s="77"/>
      <c r="AA1598" s="77"/>
      <c r="AP1598" s="59"/>
    </row>
    <row r="1599" spans="8:42" ht="12.75">
      <c r="H1599" s="59"/>
      <c r="I1599" s="59"/>
      <c r="L1599" s="59"/>
      <c r="X1599" s="77"/>
      <c r="AA1599" s="77"/>
      <c r="AP1599" s="59"/>
    </row>
    <row r="1600" spans="8:42" ht="12.75">
      <c r="H1600" s="59"/>
      <c r="I1600" s="59"/>
      <c r="L1600" s="59"/>
      <c r="X1600" s="77"/>
      <c r="AA1600" s="77"/>
      <c r="AP1600" s="59"/>
    </row>
    <row r="1601" spans="8:42" ht="12.75">
      <c r="H1601" s="59"/>
      <c r="I1601" s="59"/>
      <c r="L1601" s="59"/>
      <c r="X1601" s="77"/>
      <c r="AA1601" s="77"/>
      <c r="AP1601" s="59"/>
    </row>
    <row r="1602" spans="8:42" ht="12.75">
      <c r="H1602" s="59"/>
      <c r="I1602" s="59"/>
      <c r="L1602" s="59"/>
      <c r="X1602" s="77"/>
      <c r="AA1602" s="77"/>
      <c r="AP1602" s="59"/>
    </row>
    <row r="1603" spans="8:42" ht="12.75">
      <c r="H1603" s="59"/>
      <c r="I1603" s="59"/>
      <c r="L1603" s="59"/>
      <c r="X1603" s="77"/>
      <c r="AA1603" s="77"/>
      <c r="AP1603" s="59"/>
    </row>
    <row r="1604" spans="8:42" ht="12.75">
      <c r="H1604" s="59"/>
      <c r="I1604" s="59"/>
      <c r="L1604" s="59"/>
      <c r="X1604" s="77"/>
      <c r="AA1604" s="77"/>
      <c r="AP1604" s="59"/>
    </row>
    <row r="1605" spans="8:42" ht="12.75">
      <c r="H1605" s="59"/>
      <c r="I1605" s="59"/>
      <c r="L1605" s="59"/>
      <c r="X1605" s="77"/>
      <c r="AA1605" s="77"/>
      <c r="AP1605" s="59"/>
    </row>
    <row r="1606" spans="8:42" ht="12.75">
      <c r="H1606" s="59"/>
      <c r="I1606" s="59"/>
      <c r="L1606" s="59"/>
      <c r="X1606" s="77"/>
      <c r="AA1606" s="77"/>
      <c r="AP1606" s="59"/>
    </row>
    <row r="1607" spans="8:42" ht="12.75">
      <c r="H1607" s="59"/>
      <c r="I1607" s="59"/>
      <c r="L1607" s="59"/>
      <c r="X1607" s="77"/>
      <c r="AA1607" s="77"/>
      <c r="AP1607" s="59"/>
    </row>
    <row r="1608" spans="8:42" ht="12.75">
      <c r="H1608" s="59"/>
      <c r="I1608" s="59"/>
      <c r="L1608" s="59"/>
      <c r="X1608" s="77"/>
      <c r="AA1608" s="77"/>
      <c r="AP1608" s="59"/>
    </row>
    <row r="1609" spans="8:42" ht="12.75">
      <c r="H1609" s="59"/>
      <c r="I1609" s="59"/>
      <c r="L1609" s="59"/>
      <c r="X1609" s="77"/>
      <c r="AA1609" s="77"/>
      <c r="AP1609" s="59"/>
    </row>
    <row r="1610" spans="8:42" ht="12.75">
      <c r="H1610" s="59"/>
      <c r="I1610" s="59"/>
      <c r="L1610" s="59"/>
      <c r="X1610" s="77"/>
      <c r="AA1610" s="77"/>
      <c r="AP1610" s="59"/>
    </row>
    <row r="1611" spans="8:42" ht="12.75">
      <c r="H1611" s="59"/>
      <c r="I1611" s="59"/>
      <c r="L1611" s="59"/>
      <c r="X1611" s="77"/>
      <c r="AA1611" s="77"/>
      <c r="AP1611" s="59"/>
    </row>
    <row r="1612" spans="8:42" ht="12.75">
      <c r="H1612" s="59"/>
      <c r="I1612" s="59"/>
      <c r="L1612" s="59"/>
      <c r="X1612" s="77"/>
      <c r="AA1612" s="77"/>
      <c r="AP1612" s="59"/>
    </row>
    <row r="1613" spans="8:42" ht="12.75">
      <c r="H1613" s="59"/>
      <c r="I1613" s="59"/>
      <c r="L1613" s="59"/>
      <c r="X1613" s="77"/>
      <c r="AA1613" s="77"/>
      <c r="AP1613" s="59"/>
    </row>
    <row r="1614" spans="8:42" ht="12.75">
      <c r="H1614" s="59"/>
      <c r="I1614" s="59"/>
      <c r="L1614" s="59"/>
      <c r="X1614" s="77"/>
      <c r="AA1614" s="77"/>
      <c r="AP1614" s="59"/>
    </row>
    <row r="1615" spans="8:42" ht="12.75">
      <c r="H1615" s="59"/>
      <c r="I1615" s="59"/>
      <c r="L1615" s="59"/>
      <c r="X1615" s="77"/>
      <c r="AA1615" s="77"/>
      <c r="AP1615" s="59"/>
    </row>
    <row r="1616" spans="8:42" ht="12.75">
      <c r="H1616" s="59"/>
      <c r="I1616" s="59"/>
      <c r="L1616" s="59"/>
      <c r="X1616" s="77"/>
      <c r="AA1616" s="77"/>
      <c r="AP1616" s="59"/>
    </row>
    <row r="1617" spans="8:42" ht="12.75">
      <c r="H1617" s="59"/>
      <c r="I1617" s="59"/>
      <c r="L1617" s="59"/>
      <c r="X1617" s="77"/>
      <c r="AA1617" s="77"/>
      <c r="AP1617" s="59"/>
    </row>
    <row r="1618" spans="8:42" ht="12.75">
      <c r="H1618" s="59"/>
      <c r="I1618" s="59"/>
      <c r="L1618" s="59"/>
      <c r="X1618" s="77"/>
      <c r="AA1618" s="77"/>
      <c r="AP1618" s="59"/>
    </row>
    <row r="1619" spans="8:42" ht="12.75">
      <c r="H1619" s="59"/>
      <c r="I1619" s="59"/>
      <c r="L1619" s="59"/>
      <c r="X1619" s="77"/>
      <c r="AA1619" s="77"/>
      <c r="AP1619" s="59"/>
    </row>
    <row r="1620" spans="8:42" ht="12.75">
      <c r="H1620" s="59"/>
      <c r="I1620" s="59"/>
      <c r="L1620" s="59"/>
      <c r="X1620" s="77"/>
      <c r="AA1620" s="77"/>
      <c r="AP1620" s="59"/>
    </row>
    <row r="1621" spans="8:42" ht="12.75">
      <c r="H1621" s="59"/>
      <c r="I1621" s="59"/>
      <c r="L1621" s="59"/>
      <c r="X1621" s="77"/>
      <c r="AA1621" s="77"/>
      <c r="AP1621" s="59"/>
    </row>
    <row r="1622" spans="8:42" ht="12.75">
      <c r="H1622" s="59"/>
      <c r="I1622" s="59"/>
      <c r="L1622" s="59"/>
      <c r="X1622" s="77"/>
      <c r="AA1622" s="77"/>
      <c r="AP1622" s="59"/>
    </row>
    <row r="1623" spans="8:42" ht="12.75">
      <c r="H1623" s="59"/>
      <c r="I1623" s="59"/>
      <c r="L1623" s="59"/>
      <c r="X1623" s="77"/>
      <c r="AA1623" s="77"/>
      <c r="AP1623" s="59"/>
    </row>
    <row r="1624" spans="8:42" ht="12.75">
      <c r="H1624" s="59"/>
      <c r="I1624" s="59"/>
      <c r="L1624" s="59"/>
      <c r="X1624" s="77"/>
      <c r="AA1624" s="77"/>
      <c r="AP1624" s="59"/>
    </row>
    <row r="1625" spans="8:42" ht="12.75">
      <c r="H1625" s="59"/>
      <c r="I1625" s="59"/>
      <c r="L1625" s="59"/>
      <c r="X1625" s="77"/>
      <c r="AA1625" s="77"/>
      <c r="AP1625" s="59"/>
    </row>
    <row r="1626" spans="8:42" ht="12.75">
      <c r="H1626" s="59"/>
      <c r="I1626" s="59"/>
      <c r="L1626" s="59"/>
      <c r="X1626" s="77"/>
      <c r="AA1626" s="77"/>
      <c r="AP1626" s="59"/>
    </row>
    <row r="1627" spans="8:42" ht="12.75">
      <c r="H1627" s="59"/>
      <c r="I1627" s="59"/>
      <c r="L1627" s="59"/>
      <c r="X1627" s="77"/>
      <c r="AA1627" s="77"/>
      <c r="AP1627" s="59"/>
    </row>
    <row r="1628" spans="8:42" ht="12.75">
      <c r="H1628" s="59"/>
      <c r="I1628" s="59"/>
      <c r="L1628" s="59"/>
      <c r="X1628" s="77"/>
      <c r="AA1628" s="77"/>
      <c r="AP1628" s="59"/>
    </row>
    <row r="1629" spans="8:42" ht="12.75">
      <c r="H1629" s="59"/>
      <c r="I1629" s="59"/>
      <c r="L1629" s="59"/>
      <c r="X1629" s="77"/>
      <c r="AA1629" s="77"/>
      <c r="AP1629" s="59"/>
    </row>
    <row r="1630" spans="8:42" ht="12.75">
      <c r="H1630" s="59"/>
      <c r="I1630" s="59"/>
      <c r="L1630" s="59"/>
      <c r="X1630" s="77"/>
      <c r="AA1630" s="77"/>
      <c r="AP1630" s="59"/>
    </row>
    <row r="1631" spans="8:42" ht="12.75">
      <c r="H1631" s="59"/>
      <c r="I1631" s="59"/>
      <c r="L1631" s="59"/>
      <c r="X1631" s="77"/>
      <c r="AA1631" s="77"/>
      <c r="AP1631" s="59"/>
    </row>
    <row r="1632" spans="8:42" ht="12.75">
      <c r="H1632" s="59"/>
      <c r="I1632" s="59"/>
      <c r="L1632" s="59"/>
      <c r="X1632" s="77"/>
      <c r="AA1632" s="77"/>
      <c r="AP1632" s="59"/>
    </row>
    <row r="1633" spans="8:42" ht="12.75">
      <c r="H1633" s="59"/>
      <c r="I1633" s="59"/>
      <c r="L1633" s="59"/>
      <c r="X1633" s="77"/>
      <c r="AA1633" s="77"/>
      <c r="AP1633" s="59"/>
    </row>
    <row r="1634" spans="8:42" ht="12.75">
      <c r="H1634" s="59"/>
      <c r="I1634" s="59"/>
      <c r="L1634" s="59"/>
      <c r="X1634" s="77"/>
      <c r="AA1634" s="77"/>
      <c r="AP1634" s="59"/>
    </row>
    <row r="1635" spans="8:42" ht="12.75">
      <c r="H1635" s="59"/>
      <c r="I1635" s="59"/>
      <c r="L1635" s="59"/>
      <c r="X1635" s="77"/>
      <c r="AA1635" s="77"/>
      <c r="AP1635" s="59"/>
    </row>
    <row r="1636" spans="8:42" ht="12.75">
      <c r="H1636" s="59"/>
      <c r="I1636" s="59"/>
      <c r="L1636" s="59"/>
      <c r="X1636" s="77"/>
      <c r="AA1636" s="77"/>
      <c r="AP1636" s="59"/>
    </row>
    <row r="1637" spans="8:42" ht="12.75">
      <c r="H1637" s="59"/>
      <c r="I1637" s="59"/>
      <c r="L1637" s="59"/>
      <c r="X1637" s="77"/>
      <c r="AA1637" s="77"/>
      <c r="AP1637" s="59"/>
    </row>
    <row r="1638" spans="8:42" ht="12.75">
      <c r="H1638" s="59"/>
      <c r="I1638" s="59"/>
      <c r="L1638" s="59"/>
      <c r="X1638" s="77"/>
      <c r="AA1638" s="77"/>
      <c r="AP1638" s="59"/>
    </row>
    <row r="1639" spans="8:42" ht="12.75">
      <c r="H1639" s="59"/>
      <c r="I1639" s="59"/>
      <c r="L1639" s="59"/>
      <c r="X1639" s="77"/>
      <c r="AA1639" s="77"/>
      <c r="AP1639" s="59"/>
    </row>
    <row r="1640" spans="8:42" ht="12.75">
      <c r="H1640" s="59"/>
      <c r="I1640" s="59"/>
      <c r="L1640" s="59"/>
      <c r="X1640" s="77"/>
      <c r="AA1640" s="77"/>
      <c r="AP1640" s="59"/>
    </row>
    <row r="1641" spans="8:42" ht="12.75">
      <c r="H1641" s="59"/>
      <c r="I1641" s="59"/>
      <c r="L1641" s="59"/>
      <c r="X1641" s="77"/>
      <c r="AA1641" s="77"/>
      <c r="AP1641" s="59"/>
    </row>
    <row r="1642" spans="8:42" ht="12.75">
      <c r="H1642" s="59"/>
      <c r="I1642" s="59"/>
      <c r="L1642" s="59"/>
      <c r="X1642" s="77"/>
      <c r="AA1642" s="77"/>
      <c r="AP1642" s="59"/>
    </row>
    <row r="1643" spans="8:42" ht="12.75">
      <c r="H1643" s="59"/>
      <c r="I1643" s="59"/>
      <c r="L1643" s="59"/>
      <c r="X1643" s="77"/>
      <c r="AA1643" s="77"/>
      <c r="AP1643" s="59"/>
    </row>
    <row r="1644" spans="8:42" ht="12.75">
      <c r="H1644" s="59"/>
      <c r="I1644" s="59"/>
      <c r="L1644" s="59"/>
      <c r="X1644" s="77"/>
      <c r="AA1644" s="77"/>
      <c r="AP1644" s="59"/>
    </row>
    <row r="1645" spans="8:42" ht="12.75">
      <c r="H1645" s="59"/>
      <c r="I1645" s="59"/>
      <c r="L1645" s="59"/>
      <c r="X1645" s="77"/>
      <c r="AA1645" s="77"/>
      <c r="AP1645" s="59"/>
    </row>
    <row r="1646" spans="8:42" ht="12.75">
      <c r="H1646" s="59"/>
      <c r="I1646" s="59"/>
      <c r="L1646" s="59"/>
      <c r="X1646" s="77"/>
      <c r="AA1646" s="77"/>
      <c r="AP1646" s="59"/>
    </row>
    <row r="1647" spans="8:42" ht="12.75">
      <c r="H1647" s="59"/>
      <c r="I1647" s="59"/>
      <c r="L1647" s="59"/>
      <c r="X1647" s="77"/>
      <c r="AA1647" s="77"/>
      <c r="AP1647" s="59"/>
    </row>
    <row r="1648" spans="8:42" ht="12.75">
      <c r="H1648" s="59"/>
      <c r="I1648" s="59"/>
      <c r="L1648" s="59"/>
      <c r="X1648" s="77"/>
      <c r="AA1648" s="77"/>
      <c r="AP1648" s="59"/>
    </row>
    <row r="1649" spans="8:42" ht="12.75">
      <c r="H1649" s="59"/>
      <c r="I1649" s="59"/>
      <c r="L1649" s="59"/>
      <c r="X1649" s="77"/>
      <c r="AA1649" s="77"/>
      <c r="AP1649" s="59"/>
    </row>
    <row r="1650" spans="8:42" ht="12.75">
      <c r="H1650" s="59"/>
      <c r="I1650" s="59"/>
      <c r="L1650" s="59"/>
      <c r="X1650" s="77"/>
      <c r="AA1650" s="77"/>
      <c r="AP1650" s="59"/>
    </row>
    <row r="1651" spans="8:42" ht="12.75">
      <c r="H1651" s="59"/>
      <c r="I1651" s="59"/>
      <c r="L1651" s="59"/>
      <c r="X1651" s="77"/>
      <c r="AA1651" s="77"/>
      <c r="AP1651" s="59"/>
    </row>
    <row r="1652" spans="8:42" ht="12.75">
      <c r="H1652" s="59"/>
      <c r="I1652" s="59"/>
      <c r="L1652" s="59"/>
      <c r="X1652" s="77"/>
      <c r="AA1652" s="77"/>
      <c r="AP1652" s="59"/>
    </row>
    <row r="1653" spans="8:42" ht="12.75">
      <c r="H1653" s="59"/>
      <c r="I1653" s="59"/>
      <c r="L1653" s="59"/>
      <c r="X1653" s="77"/>
      <c r="AA1653" s="77"/>
      <c r="AP1653" s="59"/>
    </row>
    <row r="1654" spans="8:42" ht="12.75">
      <c r="H1654" s="59"/>
      <c r="I1654" s="59"/>
      <c r="L1654" s="59"/>
      <c r="X1654" s="77"/>
      <c r="AA1654" s="77"/>
      <c r="AP1654" s="59"/>
    </row>
    <row r="1655" spans="8:42" ht="12.75">
      <c r="H1655" s="59"/>
      <c r="I1655" s="59"/>
      <c r="L1655" s="59"/>
      <c r="X1655" s="77"/>
      <c r="AA1655" s="77"/>
      <c r="AP1655" s="59"/>
    </row>
    <row r="1656" spans="8:42" ht="12.75">
      <c r="H1656" s="59"/>
      <c r="I1656" s="59"/>
      <c r="L1656" s="59"/>
      <c r="X1656" s="77"/>
      <c r="AA1656" s="77"/>
      <c r="AP1656" s="59"/>
    </row>
    <row r="1657" spans="8:42" ht="12.75">
      <c r="H1657" s="59"/>
      <c r="I1657" s="59"/>
      <c r="L1657" s="59"/>
      <c r="X1657" s="77"/>
      <c r="AA1657" s="77"/>
      <c r="AP1657" s="59"/>
    </row>
    <row r="1658" spans="8:42" ht="12.75">
      <c r="H1658" s="59"/>
      <c r="I1658" s="59"/>
      <c r="L1658" s="59"/>
      <c r="X1658" s="77"/>
      <c r="AA1658" s="77"/>
      <c r="AP1658" s="59"/>
    </row>
    <row r="1659" spans="8:42" ht="12.75">
      <c r="H1659" s="59"/>
      <c r="I1659" s="59"/>
      <c r="L1659" s="59"/>
      <c r="X1659" s="77"/>
      <c r="AA1659" s="77"/>
      <c r="AP1659" s="59"/>
    </row>
    <row r="1660" spans="8:42" ht="12.75">
      <c r="H1660" s="59"/>
      <c r="I1660" s="59"/>
      <c r="L1660" s="59"/>
      <c r="X1660" s="77"/>
      <c r="AA1660" s="77"/>
      <c r="AP1660" s="59"/>
    </row>
    <row r="1661" spans="8:42" ht="12.75">
      <c r="H1661" s="59"/>
      <c r="I1661" s="59"/>
      <c r="L1661" s="59"/>
      <c r="X1661" s="77"/>
      <c r="AA1661" s="77"/>
      <c r="AP1661" s="59"/>
    </row>
    <row r="1662" spans="8:42" ht="12.75">
      <c r="H1662" s="59"/>
      <c r="I1662" s="59"/>
      <c r="L1662" s="59"/>
      <c r="X1662" s="77"/>
      <c r="AA1662" s="77"/>
      <c r="AP1662" s="59"/>
    </row>
    <row r="1663" spans="8:42" ht="12.75">
      <c r="H1663" s="59"/>
      <c r="I1663" s="59"/>
      <c r="L1663" s="59"/>
      <c r="X1663" s="77"/>
      <c r="AA1663" s="77"/>
      <c r="AP1663" s="59"/>
    </row>
    <row r="1664" spans="8:42" ht="12.75">
      <c r="H1664" s="59"/>
      <c r="I1664" s="59"/>
      <c r="L1664" s="59"/>
      <c r="X1664" s="77"/>
      <c r="AA1664" s="77"/>
      <c r="AP1664" s="59"/>
    </row>
    <row r="1665" spans="8:42" ht="12.75">
      <c r="H1665" s="59"/>
      <c r="I1665" s="59"/>
      <c r="L1665" s="59"/>
      <c r="X1665" s="77"/>
      <c r="AA1665" s="77"/>
      <c r="AP1665" s="59"/>
    </row>
    <row r="1666" spans="8:42" ht="12.75">
      <c r="H1666" s="59"/>
      <c r="I1666" s="59"/>
      <c r="L1666" s="59"/>
      <c r="X1666" s="77"/>
      <c r="AA1666" s="77"/>
      <c r="AP1666" s="59"/>
    </row>
    <row r="1667" spans="8:42" ht="12.75">
      <c r="H1667" s="59"/>
      <c r="I1667" s="59"/>
      <c r="L1667" s="59"/>
      <c r="X1667" s="77"/>
      <c r="AA1667" s="77"/>
      <c r="AP1667" s="59"/>
    </row>
    <row r="1668" spans="8:42" ht="12.75">
      <c r="H1668" s="59"/>
      <c r="I1668" s="59"/>
      <c r="L1668" s="59"/>
      <c r="X1668" s="77"/>
      <c r="AA1668" s="77"/>
      <c r="AP1668" s="59"/>
    </row>
    <row r="1669" spans="8:42" ht="12.75">
      <c r="H1669" s="59"/>
      <c r="I1669" s="59"/>
      <c r="L1669" s="59"/>
      <c r="X1669" s="77"/>
      <c r="AA1669" s="77"/>
      <c r="AP1669" s="59"/>
    </row>
    <row r="1670" spans="8:42" ht="12.75">
      <c r="H1670" s="59"/>
      <c r="I1670" s="59"/>
      <c r="L1670" s="59"/>
      <c r="X1670" s="77"/>
      <c r="AA1670" s="77"/>
      <c r="AP1670" s="59"/>
    </row>
    <row r="1671" spans="8:42" ht="12.75">
      <c r="H1671" s="59"/>
      <c r="I1671" s="59"/>
      <c r="L1671" s="59"/>
      <c r="X1671" s="77"/>
      <c r="AA1671" s="77"/>
      <c r="AP1671" s="59"/>
    </row>
    <row r="1672" spans="8:42" ht="12.75">
      <c r="H1672" s="59"/>
      <c r="I1672" s="59"/>
      <c r="L1672" s="59"/>
      <c r="X1672" s="77"/>
      <c r="AA1672" s="77"/>
      <c r="AP1672" s="59"/>
    </row>
    <row r="1673" spans="8:42" ht="12.75">
      <c r="H1673" s="59"/>
      <c r="I1673" s="59"/>
      <c r="L1673" s="59"/>
      <c r="X1673" s="77"/>
      <c r="AA1673" s="77"/>
      <c r="AP1673" s="59"/>
    </row>
    <row r="1674" spans="8:42" ht="12.75">
      <c r="H1674" s="59"/>
      <c r="I1674" s="59"/>
      <c r="L1674" s="59"/>
      <c r="X1674" s="77"/>
      <c r="AA1674" s="77"/>
      <c r="AP1674" s="59"/>
    </row>
    <row r="1675" spans="8:42" ht="12.75">
      <c r="H1675" s="59"/>
      <c r="I1675" s="59"/>
      <c r="L1675" s="59"/>
      <c r="X1675" s="77"/>
      <c r="AA1675" s="77"/>
      <c r="AP1675" s="59"/>
    </row>
    <row r="1676" spans="8:42" ht="12.75">
      <c r="H1676" s="59"/>
      <c r="I1676" s="59"/>
      <c r="L1676" s="59"/>
      <c r="X1676" s="77"/>
      <c r="AA1676" s="77"/>
      <c r="AP1676" s="59"/>
    </row>
    <row r="1677" spans="8:42" ht="12.75">
      <c r="H1677" s="59"/>
      <c r="I1677" s="59"/>
      <c r="L1677" s="59"/>
      <c r="X1677" s="77"/>
      <c r="AA1677" s="77"/>
      <c r="AP1677" s="59"/>
    </row>
    <row r="1678" spans="8:42" ht="12.75">
      <c r="H1678" s="59"/>
      <c r="I1678" s="59"/>
      <c r="L1678" s="59"/>
      <c r="X1678" s="77"/>
      <c r="AA1678" s="77"/>
      <c r="AP1678" s="59"/>
    </row>
    <row r="1679" spans="8:42" ht="12.75">
      <c r="H1679" s="59"/>
      <c r="I1679" s="59"/>
      <c r="L1679" s="59"/>
      <c r="X1679" s="77"/>
      <c r="AA1679" s="77"/>
      <c r="AP1679" s="59"/>
    </row>
    <row r="1680" spans="8:42" ht="12.75">
      <c r="H1680" s="59"/>
      <c r="I1680" s="59"/>
      <c r="L1680" s="59"/>
      <c r="X1680" s="77"/>
      <c r="AA1680" s="77"/>
      <c r="AP1680" s="59"/>
    </row>
    <row r="1681" spans="8:42" ht="12.75">
      <c r="H1681" s="59"/>
      <c r="I1681" s="59"/>
      <c r="L1681" s="59"/>
      <c r="X1681" s="77"/>
      <c r="AA1681" s="77"/>
      <c r="AP1681" s="59"/>
    </row>
    <row r="1682" spans="8:42" ht="12.75">
      <c r="H1682" s="59"/>
      <c r="I1682" s="59"/>
      <c r="L1682" s="59"/>
      <c r="X1682" s="77"/>
      <c r="AA1682" s="77"/>
      <c r="AP1682" s="59"/>
    </row>
    <row r="1683" spans="8:42" ht="12.75">
      <c r="H1683" s="59"/>
      <c r="I1683" s="59"/>
      <c r="L1683" s="59"/>
      <c r="X1683" s="77"/>
      <c r="AA1683" s="77"/>
      <c r="AP1683" s="59"/>
    </row>
    <row r="1684" spans="8:42" ht="12.75">
      <c r="H1684" s="59"/>
      <c r="I1684" s="59"/>
      <c r="L1684" s="59"/>
      <c r="X1684" s="77"/>
      <c r="AA1684" s="77"/>
      <c r="AP1684" s="59"/>
    </row>
    <row r="1685" spans="8:42" ht="12.75">
      <c r="H1685" s="59"/>
      <c r="I1685" s="59"/>
      <c r="L1685" s="59"/>
      <c r="X1685" s="77"/>
      <c r="AA1685" s="77"/>
      <c r="AP1685" s="59"/>
    </row>
    <row r="1686" spans="8:42" ht="12.75">
      <c r="H1686" s="59"/>
      <c r="I1686" s="59"/>
      <c r="L1686" s="59"/>
      <c r="X1686" s="77"/>
      <c r="AA1686" s="77"/>
      <c r="AP1686" s="59"/>
    </row>
    <row r="1687" spans="8:42" ht="12.75">
      <c r="H1687" s="59"/>
      <c r="I1687" s="59"/>
      <c r="L1687" s="59"/>
      <c r="X1687" s="77"/>
      <c r="AA1687" s="77"/>
      <c r="AP1687" s="59"/>
    </row>
    <row r="1688" spans="8:42" ht="12.75">
      <c r="H1688" s="59"/>
      <c r="I1688" s="59"/>
      <c r="L1688" s="59"/>
      <c r="X1688" s="77"/>
      <c r="AA1688" s="77"/>
      <c r="AP1688" s="59"/>
    </row>
    <row r="1689" spans="8:42" ht="12.75">
      <c r="H1689" s="59"/>
      <c r="I1689" s="59"/>
      <c r="L1689" s="59"/>
      <c r="X1689" s="77"/>
      <c r="AA1689" s="77"/>
      <c r="AP1689" s="59"/>
    </row>
    <row r="1690" spans="8:42" ht="12.75">
      <c r="H1690" s="59"/>
      <c r="I1690" s="59"/>
      <c r="L1690" s="59"/>
      <c r="X1690" s="77"/>
      <c r="AA1690" s="77"/>
      <c r="AP1690" s="59"/>
    </row>
    <row r="1691" spans="8:42" ht="12.75">
      <c r="H1691" s="59"/>
      <c r="I1691" s="59"/>
      <c r="L1691" s="59"/>
      <c r="X1691" s="77"/>
      <c r="AA1691" s="77"/>
      <c r="AP1691" s="59"/>
    </row>
    <row r="1692" spans="8:42" ht="12.75">
      <c r="H1692" s="59"/>
      <c r="I1692" s="59"/>
      <c r="L1692" s="59"/>
      <c r="X1692" s="77"/>
      <c r="AA1692" s="77"/>
      <c r="AP1692" s="59"/>
    </row>
    <row r="1693" spans="8:42" ht="12.75">
      <c r="H1693" s="59"/>
      <c r="I1693" s="59"/>
      <c r="L1693" s="59"/>
      <c r="X1693" s="77"/>
      <c r="AA1693" s="77"/>
      <c r="AP1693" s="59"/>
    </row>
    <row r="1694" spans="8:42" ht="12.75">
      <c r="H1694" s="59"/>
      <c r="I1694" s="59"/>
      <c r="L1694" s="59"/>
      <c r="X1694" s="77"/>
      <c r="AA1694" s="77"/>
      <c r="AP1694" s="59"/>
    </row>
    <row r="1695" spans="8:42" ht="12.75">
      <c r="H1695" s="59"/>
      <c r="I1695" s="59"/>
      <c r="L1695" s="59"/>
      <c r="X1695" s="77"/>
      <c r="AA1695" s="77"/>
      <c r="AP1695" s="59"/>
    </row>
    <row r="1696" spans="8:42" ht="12.75">
      <c r="H1696" s="59"/>
      <c r="I1696" s="59"/>
      <c r="L1696" s="59"/>
      <c r="X1696" s="77"/>
      <c r="AA1696" s="77"/>
      <c r="AP1696" s="59"/>
    </row>
    <row r="1697" spans="8:42" ht="12.75">
      <c r="H1697" s="59"/>
      <c r="I1697" s="59"/>
      <c r="L1697" s="59"/>
      <c r="X1697" s="77"/>
      <c r="AA1697" s="77"/>
      <c r="AP1697" s="59"/>
    </row>
    <row r="1698" spans="8:42" ht="12.75">
      <c r="H1698" s="59"/>
      <c r="I1698" s="59"/>
      <c r="L1698" s="59"/>
      <c r="X1698" s="77"/>
      <c r="AA1698" s="77"/>
      <c r="AP1698" s="59"/>
    </row>
    <row r="1699" spans="8:42" ht="12.75">
      <c r="H1699" s="59"/>
      <c r="I1699" s="59"/>
      <c r="L1699" s="59"/>
      <c r="X1699" s="77"/>
      <c r="AA1699" s="77"/>
      <c r="AP1699" s="59"/>
    </row>
    <row r="1700" spans="8:42" ht="12.75">
      <c r="H1700" s="59"/>
      <c r="I1700" s="59"/>
      <c r="L1700" s="59"/>
      <c r="X1700" s="77"/>
      <c r="AA1700" s="77"/>
      <c r="AP1700" s="59"/>
    </row>
    <row r="1701" spans="8:42" ht="12.75">
      <c r="H1701" s="59"/>
      <c r="I1701" s="59"/>
      <c r="L1701" s="59"/>
      <c r="X1701" s="77"/>
      <c r="AA1701" s="77"/>
      <c r="AP1701" s="59"/>
    </row>
    <row r="1702" spans="8:42" ht="12.75">
      <c r="H1702" s="59"/>
      <c r="I1702" s="59"/>
      <c r="L1702" s="59"/>
      <c r="X1702" s="77"/>
      <c r="AA1702" s="77"/>
      <c r="AP1702" s="59"/>
    </row>
    <row r="1703" spans="8:42" ht="12.75">
      <c r="H1703" s="59"/>
      <c r="I1703" s="59"/>
      <c r="L1703" s="59"/>
      <c r="X1703" s="77"/>
      <c r="AA1703" s="77"/>
      <c r="AP1703" s="59"/>
    </row>
    <row r="1704" spans="8:42" ht="12.75">
      <c r="H1704" s="59"/>
      <c r="I1704" s="59"/>
      <c r="L1704" s="59"/>
      <c r="X1704" s="77"/>
      <c r="AA1704" s="77"/>
      <c r="AP1704" s="59"/>
    </row>
    <row r="1705" spans="8:42" ht="12.75">
      <c r="H1705" s="59"/>
      <c r="I1705" s="59"/>
      <c r="L1705" s="59"/>
      <c r="X1705" s="77"/>
      <c r="AA1705" s="77"/>
      <c r="AP1705" s="59"/>
    </row>
    <row r="1706" spans="8:42" ht="12.75">
      <c r="H1706" s="59"/>
      <c r="I1706" s="59"/>
      <c r="L1706" s="59"/>
      <c r="X1706" s="77"/>
      <c r="AA1706" s="77"/>
      <c r="AP1706" s="59"/>
    </row>
    <row r="1707" spans="8:42" ht="12.75">
      <c r="H1707" s="59"/>
      <c r="I1707" s="59"/>
      <c r="L1707" s="59"/>
      <c r="X1707" s="77"/>
      <c r="AA1707" s="77"/>
      <c r="AP1707" s="59"/>
    </row>
    <row r="1708" spans="8:42" ht="12.75">
      <c r="H1708" s="59"/>
      <c r="I1708" s="59"/>
      <c r="L1708" s="59"/>
      <c r="X1708" s="77"/>
      <c r="AA1708" s="77"/>
      <c r="AP1708" s="59"/>
    </row>
    <row r="1709" spans="8:42" ht="12.75">
      <c r="H1709" s="59"/>
      <c r="I1709" s="59"/>
      <c r="L1709" s="59"/>
      <c r="X1709" s="77"/>
      <c r="AA1709" s="77"/>
      <c r="AP1709" s="59"/>
    </row>
    <row r="1710" spans="8:42" ht="12.75">
      <c r="H1710" s="59"/>
      <c r="I1710" s="59"/>
      <c r="L1710" s="59"/>
      <c r="X1710" s="77"/>
      <c r="AA1710" s="77"/>
      <c r="AP1710" s="59"/>
    </row>
    <row r="1711" spans="8:42" ht="12.75">
      <c r="H1711" s="59"/>
      <c r="I1711" s="59"/>
      <c r="L1711" s="59"/>
      <c r="X1711" s="77"/>
      <c r="AA1711" s="77"/>
      <c r="AP1711" s="59"/>
    </row>
    <row r="1712" spans="8:42" ht="12.75">
      <c r="H1712" s="59"/>
      <c r="I1712" s="59"/>
      <c r="L1712" s="59"/>
      <c r="X1712" s="77"/>
      <c r="AA1712" s="77"/>
      <c r="AP1712" s="59"/>
    </row>
    <row r="1713" spans="8:42" ht="12.75">
      <c r="H1713" s="59"/>
      <c r="I1713" s="59"/>
      <c r="L1713" s="59"/>
      <c r="X1713" s="77"/>
      <c r="AA1713" s="77"/>
      <c r="AP1713" s="59"/>
    </row>
    <row r="1714" spans="8:42" ht="12.75">
      <c r="H1714" s="59"/>
      <c r="I1714" s="59"/>
      <c r="L1714" s="59"/>
      <c r="X1714" s="77"/>
      <c r="AA1714" s="77"/>
      <c r="AP1714" s="59"/>
    </row>
    <row r="1715" spans="8:42" ht="12.75">
      <c r="H1715" s="59"/>
      <c r="I1715" s="59"/>
      <c r="L1715" s="59"/>
      <c r="X1715" s="77"/>
      <c r="AA1715" s="77"/>
      <c r="AP1715" s="59"/>
    </row>
    <row r="1716" spans="8:42" ht="12.75">
      <c r="H1716" s="59"/>
      <c r="I1716" s="59"/>
      <c r="L1716" s="59"/>
      <c r="X1716" s="77"/>
      <c r="AA1716" s="77"/>
      <c r="AP1716" s="59"/>
    </row>
    <row r="1717" spans="8:42" ht="12.75">
      <c r="H1717" s="59"/>
      <c r="I1717" s="59"/>
      <c r="L1717" s="59"/>
      <c r="X1717" s="77"/>
      <c r="AA1717" s="77"/>
      <c r="AP1717" s="59"/>
    </row>
    <row r="1718" spans="8:42" ht="12.75">
      <c r="H1718" s="59"/>
      <c r="I1718" s="59"/>
      <c r="L1718" s="59"/>
      <c r="X1718" s="77"/>
      <c r="AA1718" s="77"/>
      <c r="AP1718" s="59"/>
    </row>
    <row r="1719" spans="8:42" ht="12.75">
      <c r="H1719" s="59"/>
      <c r="I1719" s="59"/>
      <c r="L1719" s="59"/>
      <c r="X1719" s="77"/>
      <c r="AA1719" s="77"/>
      <c r="AP1719" s="59"/>
    </row>
    <row r="1720" spans="8:42" ht="12.75">
      <c r="H1720" s="59"/>
      <c r="I1720" s="59"/>
      <c r="L1720" s="59"/>
      <c r="X1720" s="77"/>
      <c r="AA1720" s="77"/>
      <c r="AP1720" s="59"/>
    </row>
    <row r="1721" spans="8:42" ht="12.75">
      <c r="H1721" s="59"/>
      <c r="I1721" s="59"/>
      <c r="L1721" s="59"/>
      <c r="X1721" s="77"/>
      <c r="AA1721" s="77"/>
      <c r="AP1721" s="59"/>
    </row>
    <row r="1722" spans="8:42" ht="12.75">
      <c r="H1722" s="59"/>
      <c r="I1722" s="59"/>
      <c r="L1722" s="59"/>
      <c r="X1722" s="77"/>
      <c r="AA1722" s="77"/>
      <c r="AP1722" s="59"/>
    </row>
    <row r="1723" spans="8:42" ht="12.75">
      <c r="H1723" s="59"/>
      <c r="I1723" s="59"/>
      <c r="L1723" s="59"/>
      <c r="X1723" s="77"/>
      <c r="AA1723" s="77"/>
      <c r="AP1723" s="59"/>
    </row>
    <row r="1724" spans="8:42" ht="12.75">
      <c r="H1724" s="59"/>
      <c r="I1724" s="59"/>
      <c r="L1724" s="59"/>
      <c r="X1724" s="77"/>
      <c r="AA1724" s="77"/>
      <c r="AP1724" s="59"/>
    </row>
    <row r="1725" spans="8:42" ht="12.75">
      <c r="H1725" s="59"/>
      <c r="I1725" s="59"/>
      <c r="L1725" s="59"/>
      <c r="X1725" s="77"/>
      <c r="AA1725" s="77"/>
      <c r="AP1725" s="59"/>
    </row>
    <row r="1726" spans="8:42" ht="12.75">
      <c r="H1726" s="59"/>
      <c r="I1726" s="59"/>
      <c r="L1726" s="59"/>
      <c r="X1726" s="77"/>
      <c r="AA1726" s="77"/>
      <c r="AP1726" s="59"/>
    </row>
    <row r="1727" spans="8:42" ht="12.75">
      <c r="H1727" s="59"/>
      <c r="I1727" s="59"/>
      <c r="L1727" s="59"/>
      <c r="X1727" s="77"/>
      <c r="AA1727" s="77"/>
      <c r="AP1727" s="59"/>
    </row>
    <row r="1728" spans="8:42" ht="12.75">
      <c r="H1728" s="59"/>
      <c r="I1728" s="59"/>
      <c r="L1728" s="59"/>
      <c r="X1728" s="77"/>
      <c r="AA1728" s="77"/>
      <c r="AP1728" s="59"/>
    </row>
    <row r="1729" spans="8:42" ht="12.75">
      <c r="H1729" s="59"/>
      <c r="I1729" s="59"/>
      <c r="L1729" s="59"/>
      <c r="X1729" s="77"/>
      <c r="AA1729" s="77"/>
      <c r="AP1729" s="59"/>
    </row>
    <row r="1730" spans="8:42" ht="12.75">
      <c r="H1730" s="59"/>
      <c r="I1730" s="59"/>
      <c r="L1730" s="59"/>
      <c r="X1730" s="77"/>
      <c r="AA1730" s="77"/>
      <c r="AP1730" s="59"/>
    </row>
    <row r="1731" spans="8:42" ht="12.75">
      <c r="H1731" s="59"/>
      <c r="I1731" s="59"/>
      <c r="L1731" s="59"/>
      <c r="X1731" s="77"/>
      <c r="AA1731" s="77"/>
      <c r="AP1731" s="59"/>
    </row>
    <row r="1732" spans="8:42" ht="12.75">
      <c r="H1732" s="59"/>
      <c r="I1732" s="59"/>
      <c r="L1732" s="59"/>
      <c r="X1732" s="77"/>
      <c r="AA1732" s="77"/>
      <c r="AP1732" s="59"/>
    </row>
    <row r="1733" spans="8:42" ht="12.75">
      <c r="H1733" s="59"/>
      <c r="I1733" s="59"/>
      <c r="L1733" s="59"/>
      <c r="X1733" s="77"/>
      <c r="AA1733" s="77"/>
      <c r="AP1733" s="59"/>
    </row>
    <row r="1734" spans="8:42" ht="12.75">
      <c r="H1734" s="59"/>
      <c r="I1734" s="59"/>
      <c r="L1734" s="59"/>
      <c r="X1734" s="77"/>
      <c r="AA1734" s="77"/>
      <c r="AP1734" s="59"/>
    </row>
    <row r="1735" spans="8:42" ht="12.75">
      <c r="H1735" s="59"/>
      <c r="I1735" s="59"/>
      <c r="L1735" s="59"/>
      <c r="X1735" s="77"/>
      <c r="AA1735" s="77"/>
      <c r="AP1735" s="59"/>
    </row>
    <row r="1736" spans="8:42" ht="12.75">
      <c r="H1736" s="59"/>
      <c r="I1736" s="59"/>
      <c r="L1736" s="59"/>
      <c r="X1736" s="77"/>
      <c r="AA1736" s="77"/>
      <c r="AP1736" s="59"/>
    </row>
    <row r="1737" spans="8:42" ht="12.75">
      <c r="H1737" s="59"/>
      <c r="I1737" s="59"/>
      <c r="L1737" s="59"/>
      <c r="X1737" s="77"/>
      <c r="AA1737" s="77"/>
      <c r="AP1737" s="59"/>
    </row>
    <row r="1738" spans="8:42" ht="12.75">
      <c r="H1738" s="59"/>
      <c r="I1738" s="59"/>
      <c r="L1738" s="59"/>
      <c r="X1738" s="77"/>
      <c r="AA1738" s="77"/>
      <c r="AP1738" s="59"/>
    </row>
    <row r="1739" spans="8:42" ht="12.75">
      <c r="H1739" s="59"/>
      <c r="I1739" s="59"/>
      <c r="L1739" s="59"/>
      <c r="X1739" s="77"/>
      <c r="AA1739" s="77"/>
      <c r="AP1739" s="59"/>
    </row>
    <row r="1740" spans="8:42" ht="12.75">
      <c r="H1740" s="59"/>
      <c r="I1740" s="59"/>
      <c r="L1740" s="59"/>
      <c r="X1740" s="77"/>
      <c r="AA1740" s="77"/>
      <c r="AP1740" s="59"/>
    </row>
    <row r="1741" spans="8:42" ht="12.75">
      <c r="H1741" s="59"/>
      <c r="I1741" s="59"/>
      <c r="L1741" s="59"/>
      <c r="X1741" s="77"/>
      <c r="AA1741" s="77"/>
      <c r="AP1741" s="59"/>
    </row>
    <row r="1742" spans="8:42" ht="12.75">
      <c r="H1742" s="59"/>
      <c r="I1742" s="59"/>
      <c r="L1742" s="59"/>
      <c r="X1742" s="77"/>
      <c r="AA1742" s="77"/>
      <c r="AP1742" s="59"/>
    </row>
    <row r="1743" spans="8:42" ht="12.75">
      <c r="H1743" s="59"/>
      <c r="I1743" s="59"/>
      <c r="L1743" s="59"/>
      <c r="X1743" s="77"/>
      <c r="AA1743" s="77"/>
      <c r="AP1743" s="59"/>
    </row>
    <row r="1744" spans="8:42" ht="12.75">
      <c r="H1744" s="59"/>
      <c r="I1744" s="59"/>
      <c r="L1744" s="59"/>
      <c r="X1744" s="77"/>
      <c r="AA1744" s="77"/>
      <c r="AP1744" s="59"/>
    </row>
    <row r="1745" spans="8:42" ht="12.75">
      <c r="H1745" s="59"/>
      <c r="I1745" s="59"/>
      <c r="L1745" s="59"/>
      <c r="X1745" s="77"/>
      <c r="AA1745" s="77"/>
      <c r="AP1745" s="59"/>
    </row>
    <row r="1746" spans="8:42" ht="12.75">
      <c r="H1746" s="59"/>
      <c r="I1746" s="59"/>
      <c r="L1746" s="59"/>
      <c r="X1746" s="77"/>
      <c r="AA1746" s="77"/>
      <c r="AP1746" s="59"/>
    </row>
    <row r="1747" spans="8:42" ht="12.75">
      <c r="H1747" s="59"/>
      <c r="I1747" s="59"/>
      <c r="L1747" s="59"/>
      <c r="X1747" s="77"/>
      <c r="AA1747" s="77"/>
      <c r="AP1747" s="59"/>
    </row>
    <row r="1748" spans="8:42" ht="12.75">
      <c r="H1748" s="59"/>
      <c r="I1748" s="59"/>
      <c r="L1748" s="59"/>
      <c r="X1748" s="77"/>
      <c r="AA1748" s="77"/>
      <c r="AP1748" s="59"/>
    </row>
    <row r="1749" spans="8:42" ht="12.75">
      <c r="H1749" s="59"/>
      <c r="I1749" s="59"/>
      <c r="L1749" s="59"/>
      <c r="X1749" s="77"/>
      <c r="AA1749" s="77"/>
      <c r="AP1749" s="59"/>
    </row>
    <row r="1750" spans="8:42" ht="12.75">
      <c r="H1750" s="59"/>
      <c r="I1750" s="59"/>
      <c r="L1750" s="59"/>
      <c r="X1750" s="77"/>
      <c r="AA1750" s="77"/>
      <c r="AP1750" s="59"/>
    </row>
    <row r="1751" spans="8:42" ht="12.75">
      <c r="H1751" s="59"/>
      <c r="I1751" s="59"/>
      <c r="L1751" s="59"/>
      <c r="X1751" s="77"/>
      <c r="AA1751" s="77"/>
      <c r="AP1751" s="59"/>
    </row>
    <row r="1752" spans="8:42" ht="12.75">
      <c r="H1752" s="59"/>
      <c r="I1752" s="59"/>
      <c r="L1752" s="59"/>
      <c r="X1752" s="77"/>
      <c r="AA1752" s="77"/>
      <c r="AP1752" s="59"/>
    </row>
    <row r="1753" spans="8:42" ht="12.75">
      <c r="H1753" s="59"/>
      <c r="I1753" s="59"/>
      <c r="L1753" s="59"/>
      <c r="X1753" s="77"/>
      <c r="AA1753" s="77"/>
      <c r="AP1753" s="59"/>
    </row>
    <row r="1754" spans="8:42" ht="12.75">
      <c r="H1754" s="59"/>
      <c r="I1754" s="59"/>
      <c r="L1754" s="59"/>
      <c r="X1754" s="77"/>
      <c r="AA1754" s="77"/>
      <c r="AP1754" s="59"/>
    </row>
    <row r="1755" spans="8:42" ht="12.75">
      <c r="H1755" s="59"/>
      <c r="I1755" s="59"/>
      <c r="L1755" s="59"/>
      <c r="X1755" s="77"/>
      <c r="AA1755" s="77"/>
      <c r="AP1755" s="59"/>
    </row>
    <row r="1756" spans="8:42" ht="12.75">
      <c r="H1756" s="59"/>
      <c r="I1756" s="59"/>
      <c r="L1756" s="59"/>
      <c r="X1756" s="77"/>
      <c r="AA1756" s="77"/>
      <c r="AP1756" s="59"/>
    </row>
    <row r="1757" spans="8:42" ht="12.75">
      <c r="H1757" s="59"/>
      <c r="I1757" s="59"/>
      <c r="L1757" s="59"/>
      <c r="X1757" s="77"/>
      <c r="AA1757" s="77"/>
      <c r="AP1757" s="59"/>
    </row>
    <row r="1758" spans="8:42" ht="12.75">
      <c r="H1758" s="59"/>
      <c r="I1758" s="59"/>
      <c r="L1758" s="59"/>
      <c r="X1758" s="77"/>
      <c r="AA1758" s="77"/>
      <c r="AP1758" s="59"/>
    </row>
    <row r="1759" spans="8:42" ht="12.75">
      <c r="H1759" s="59"/>
      <c r="I1759" s="59"/>
      <c r="L1759" s="59"/>
      <c r="X1759" s="77"/>
      <c r="AA1759" s="77"/>
      <c r="AP1759" s="59"/>
    </row>
    <row r="1760" spans="8:42" ht="12.75">
      <c r="H1760" s="59"/>
      <c r="I1760" s="59"/>
      <c r="L1760" s="59"/>
      <c r="X1760" s="77"/>
      <c r="AA1760" s="77"/>
      <c r="AP1760" s="59"/>
    </row>
    <row r="1761" spans="8:42" ht="12.75">
      <c r="H1761" s="59"/>
      <c r="I1761" s="59"/>
      <c r="L1761" s="59"/>
      <c r="X1761" s="77"/>
      <c r="AA1761" s="77"/>
      <c r="AP1761" s="59"/>
    </row>
    <row r="1762" spans="8:42" ht="12.75">
      <c r="H1762" s="59"/>
      <c r="I1762" s="59"/>
      <c r="L1762" s="59"/>
      <c r="X1762" s="77"/>
      <c r="AA1762" s="77"/>
      <c r="AP1762" s="59"/>
    </row>
    <row r="1763" spans="8:42" ht="12.75">
      <c r="H1763" s="59"/>
      <c r="I1763" s="59"/>
      <c r="L1763" s="59"/>
      <c r="X1763" s="77"/>
      <c r="AA1763" s="77"/>
      <c r="AP1763" s="59"/>
    </row>
    <row r="1764" spans="8:42" ht="12.75">
      <c r="H1764" s="59"/>
      <c r="I1764" s="59"/>
      <c r="L1764" s="59"/>
      <c r="X1764" s="77"/>
      <c r="AA1764" s="77"/>
      <c r="AP1764" s="59"/>
    </row>
    <row r="1765" spans="8:42" ht="12.75">
      <c r="H1765" s="59"/>
      <c r="I1765" s="59"/>
      <c r="L1765" s="59"/>
      <c r="X1765" s="77"/>
      <c r="AA1765" s="77"/>
      <c r="AP1765" s="59"/>
    </row>
    <row r="1766" spans="8:42" ht="12.75">
      <c r="H1766" s="59"/>
      <c r="I1766" s="59"/>
      <c r="L1766" s="59"/>
      <c r="X1766" s="77"/>
      <c r="AA1766" s="77"/>
      <c r="AP1766" s="59"/>
    </row>
    <row r="1767" spans="8:42" ht="12.75">
      <c r="H1767" s="59"/>
      <c r="I1767" s="59"/>
      <c r="L1767" s="59"/>
      <c r="X1767" s="77"/>
      <c r="AA1767" s="77"/>
      <c r="AP1767" s="59"/>
    </row>
    <row r="1768" spans="8:42" ht="12.75">
      <c r="H1768" s="59"/>
      <c r="I1768" s="59"/>
      <c r="L1768" s="59"/>
      <c r="X1768" s="77"/>
      <c r="AA1768" s="77"/>
      <c r="AP1768" s="59"/>
    </row>
    <row r="1769" spans="8:42" ht="12.75">
      <c r="H1769" s="59"/>
      <c r="I1769" s="59"/>
      <c r="L1769" s="59"/>
      <c r="X1769" s="77"/>
      <c r="AA1769" s="77"/>
      <c r="AP1769" s="59"/>
    </row>
    <row r="1770" spans="8:42" ht="12.75">
      <c r="H1770" s="59"/>
      <c r="I1770" s="59"/>
      <c r="L1770" s="59"/>
      <c r="X1770" s="77"/>
      <c r="AA1770" s="77"/>
      <c r="AP1770" s="59"/>
    </row>
    <row r="1771" spans="8:42" ht="12.75">
      <c r="H1771" s="59"/>
      <c r="I1771" s="59"/>
      <c r="L1771" s="59"/>
      <c r="X1771" s="77"/>
      <c r="AA1771" s="77"/>
      <c r="AP1771" s="59"/>
    </row>
    <row r="1772" spans="8:42" ht="12.75">
      <c r="H1772" s="59"/>
      <c r="I1772" s="59"/>
      <c r="L1772" s="59"/>
      <c r="X1772" s="77"/>
      <c r="AA1772" s="77"/>
      <c r="AP1772" s="59"/>
    </row>
    <row r="1773" spans="8:42" ht="12.75">
      <c r="H1773" s="59"/>
      <c r="I1773" s="59"/>
      <c r="L1773" s="59"/>
      <c r="X1773" s="77"/>
      <c r="AA1773" s="77"/>
      <c r="AP1773" s="59"/>
    </row>
    <row r="1774" spans="8:42" ht="12.75">
      <c r="H1774" s="59"/>
      <c r="I1774" s="59"/>
      <c r="L1774" s="59"/>
      <c r="X1774" s="77"/>
      <c r="AA1774" s="77"/>
      <c r="AP1774" s="59"/>
    </row>
    <row r="1775" spans="8:42" ht="12.75">
      <c r="H1775" s="59"/>
      <c r="I1775" s="59"/>
      <c r="L1775" s="59"/>
      <c r="X1775" s="77"/>
      <c r="AA1775" s="77"/>
      <c r="AP1775" s="59"/>
    </row>
    <row r="1776" spans="8:42" ht="12.75">
      <c r="H1776" s="59"/>
      <c r="I1776" s="59"/>
      <c r="L1776" s="59"/>
      <c r="X1776" s="77"/>
      <c r="AA1776" s="77"/>
      <c r="AP1776" s="59"/>
    </row>
    <row r="1777" spans="8:42" ht="12.75">
      <c r="H1777" s="59"/>
      <c r="I1777" s="59"/>
      <c r="L1777" s="59"/>
      <c r="X1777" s="77"/>
      <c r="AA1777" s="77"/>
      <c r="AP1777" s="59"/>
    </row>
    <row r="1778" spans="8:42" ht="12.75">
      <c r="H1778" s="59"/>
      <c r="I1778" s="59"/>
      <c r="L1778" s="59"/>
      <c r="X1778" s="77"/>
      <c r="AA1778" s="77"/>
      <c r="AP1778" s="59"/>
    </row>
    <row r="1779" spans="8:42" ht="12.75">
      <c r="H1779" s="59"/>
      <c r="I1779" s="59"/>
      <c r="L1779" s="59"/>
      <c r="X1779" s="77"/>
      <c r="AA1779" s="77"/>
      <c r="AP1779" s="59"/>
    </row>
    <row r="1780" spans="8:42" ht="12.75">
      <c r="H1780" s="59"/>
      <c r="I1780" s="59"/>
      <c r="L1780" s="59"/>
      <c r="X1780" s="77"/>
      <c r="AA1780" s="77"/>
      <c r="AP1780" s="59"/>
    </row>
    <row r="1781" spans="8:42" ht="12.75">
      <c r="H1781" s="59"/>
      <c r="I1781" s="59"/>
      <c r="L1781" s="59"/>
      <c r="X1781" s="77"/>
      <c r="AA1781" s="77"/>
      <c r="AP1781" s="59"/>
    </row>
    <row r="1782" spans="8:42" ht="12.75">
      <c r="H1782" s="59"/>
      <c r="I1782" s="59"/>
      <c r="L1782" s="59"/>
      <c r="X1782" s="77"/>
      <c r="AA1782" s="77"/>
      <c r="AP1782" s="59"/>
    </row>
    <row r="1783" spans="8:42" ht="12.75">
      <c r="H1783" s="59"/>
      <c r="I1783" s="59"/>
      <c r="L1783" s="59"/>
      <c r="X1783" s="77"/>
      <c r="AA1783" s="77"/>
      <c r="AP1783" s="59"/>
    </row>
    <row r="1784" spans="8:42" ht="12.75">
      <c r="H1784" s="59"/>
      <c r="I1784" s="59"/>
      <c r="L1784" s="59"/>
      <c r="X1784" s="77"/>
      <c r="AA1784" s="77"/>
      <c r="AP1784" s="59"/>
    </row>
    <row r="1785" spans="8:42" ht="12.75">
      <c r="H1785" s="59"/>
      <c r="I1785" s="59"/>
      <c r="L1785" s="59"/>
      <c r="X1785" s="77"/>
      <c r="AA1785" s="77"/>
      <c r="AP1785" s="59"/>
    </row>
    <row r="1786" spans="8:42" ht="12.75">
      <c r="H1786" s="59"/>
      <c r="I1786" s="59"/>
      <c r="L1786" s="59"/>
      <c r="X1786" s="77"/>
      <c r="AA1786" s="77"/>
      <c r="AP1786" s="59"/>
    </row>
    <row r="1787" spans="8:42" ht="12.75">
      <c r="H1787" s="59"/>
      <c r="I1787" s="59"/>
      <c r="L1787" s="59"/>
      <c r="X1787" s="77"/>
      <c r="AA1787" s="77"/>
      <c r="AP1787" s="59"/>
    </row>
    <row r="1788" spans="8:42" ht="12.75">
      <c r="H1788" s="59"/>
      <c r="I1788" s="59"/>
      <c r="L1788" s="59"/>
      <c r="X1788" s="77"/>
      <c r="AA1788" s="77"/>
      <c r="AP1788" s="59"/>
    </row>
    <row r="1789" spans="8:42" ht="12.75">
      <c r="H1789" s="59"/>
      <c r="I1789" s="59"/>
      <c r="L1789" s="59"/>
      <c r="X1789" s="77"/>
      <c r="AA1789" s="77"/>
      <c r="AP1789" s="59"/>
    </row>
    <row r="1790" spans="8:42" ht="12.75">
      <c r="H1790" s="59"/>
      <c r="I1790" s="59"/>
      <c r="L1790" s="59"/>
      <c r="X1790" s="77"/>
      <c r="AA1790" s="77"/>
      <c r="AP1790" s="59"/>
    </row>
    <row r="1791" spans="8:42" ht="12.75">
      <c r="H1791" s="59"/>
      <c r="I1791" s="59"/>
      <c r="L1791" s="59"/>
      <c r="X1791" s="77"/>
      <c r="AA1791" s="77"/>
      <c r="AP1791" s="59"/>
    </row>
    <row r="1792" spans="8:42" ht="12.75">
      <c r="H1792" s="59"/>
      <c r="I1792" s="59"/>
      <c r="L1792" s="59"/>
      <c r="X1792" s="77"/>
      <c r="AA1792" s="77"/>
      <c r="AP1792" s="59"/>
    </row>
    <row r="1793" spans="8:42" ht="12.75">
      <c r="H1793" s="59"/>
      <c r="I1793" s="59"/>
      <c r="L1793" s="59"/>
      <c r="X1793" s="77"/>
      <c r="AA1793" s="77"/>
      <c r="AP1793" s="59"/>
    </row>
    <row r="1794" spans="8:42" ht="12.75">
      <c r="H1794" s="59"/>
      <c r="I1794" s="59"/>
      <c r="L1794" s="59"/>
      <c r="X1794" s="77"/>
      <c r="AA1794" s="77"/>
      <c r="AP1794" s="59"/>
    </row>
    <row r="1795" spans="8:42" ht="12.75">
      <c r="H1795" s="59"/>
      <c r="I1795" s="59"/>
      <c r="L1795" s="59"/>
      <c r="X1795" s="77"/>
      <c r="AA1795" s="77"/>
      <c r="AP1795" s="59"/>
    </row>
    <row r="1796" spans="8:42" ht="12.75">
      <c r="H1796" s="59"/>
      <c r="I1796" s="59"/>
      <c r="L1796" s="59"/>
      <c r="X1796" s="77"/>
      <c r="AA1796" s="77"/>
      <c r="AP1796" s="59"/>
    </row>
    <row r="1797" spans="8:42" ht="12.75">
      <c r="H1797" s="59"/>
      <c r="I1797" s="59"/>
      <c r="L1797" s="59"/>
      <c r="X1797" s="77"/>
      <c r="AA1797" s="77"/>
      <c r="AP1797" s="59"/>
    </row>
    <row r="1798" spans="8:42" ht="12.75">
      <c r="H1798" s="59"/>
      <c r="I1798" s="59"/>
      <c r="L1798" s="59"/>
      <c r="X1798" s="77"/>
      <c r="AA1798" s="77"/>
      <c r="AP1798" s="59"/>
    </row>
    <row r="1799" spans="8:42" ht="12.75">
      <c r="H1799" s="59"/>
      <c r="I1799" s="59"/>
      <c r="L1799" s="59"/>
      <c r="X1799" s="77"/>
      <c r="AA1799" s="77"/>
      <c r="AP1799" s="59"/>
    </row>
    <row r="1800" spans="8:42" ht="12.75">
      <c r="H1800" s="59"/>
      <c r="I1800" s="59"/>
      <c r="L1800" s="59"/>
      <c r="X1800" s="77"/>
      <c r="AA1800" s="77"/>
      <c r="AP1800" s="59"/>
    </row>
    <row r="1801" spans="8:42" ht="12.75">
      <c r="H1801" s="59"/>
      <c r="I1801" s="59"/>
      <c r="L1801" s="59"/>
      <c r="X1801" s="77"/>
      <c r="AA1801" s="77"/>
      <c r="AP1801" s="59"/>
    </row>
    <row r="1802" spans="8:42" ht="12.75">
      <c r="H1802" s="59"/>
      <c r="I1802" s="59"/>
      <c r="L1802" s="59"/>
      <c r="X1802" s="77"/>
      <c r="AA1802" s="77"/>
      <c r="AP1802" s="59"/>
    </row>
    <row r="1803" spans="8:42" ht="12.75">
      <c r="H1803" s="59"/>
      <c r="I1803" s="59"/>
      <c r="L1803" s="59"/>
      <c r="X1803" s="77"/>
      <c r="AA1803" s="77"/>
      <c r="AP1803" s="59"/>
    </row>
    <row r="1804" spans="8:42" ht="12.75">
      <c r="H1804" s="59"/>
      <c r="I1804" s="59"/>
      <c r="L1804" s="59"/>
      <c r="X1804" s="77"/>
      <c r="AA1804" s="77"/>
      <c r="AP1804" s="59"/>
    </row>
    <row r="1805" spans="8:42" ht="12.75">
      <c r="H1805" s="59"/>
      <c r="I1805" s="59"/>
      <c r="L1805" s="59"/>
      <c r="X1805" s="77"/>
      <c r="AA1805" s="77"/>
      <c r="AP1805" s="59"/>
    </row>
    <row r="1806" spans="8:42" ht="12.75">
      <c r="H1806" s="59"/>
      <c r="I1806" s="59"/>
      <c r="L1806" s="59"/>
      <c r="X1806" s="77"/>
      <c r="AA1806" s="77"/>
      <c r="AP1806" s="59"/>
    </row>
    <row r="1807" spans="8:42" ht="12.75">
      <c r="H1807" s="59"/>
      <c r="I1807" s="59"/>
      <c r="L1807" s="59"/>
      <c r="X1807" s="77"/>
      <c r="AA1807" s="77"/>
      <c r="AP1807" s="59"/>
    </row>
    <row r="1808" spans="8:42" ht="12.75">
      <c r="H1808" s="59"/>
      <c r="I1808" s="59"/>
      <c r="L1808" s="59"/>
      <c r="X1808" s="77"/>
      <c r="AA1808" s="77"/>
      <c r="AP1808" s="59"/>
    </row>
    <row r="1809" spans="8:42" ht="12.75">
      <c r="H1809" s="59"/>
      <c r="I1809" s="59"/>
      <c r="L1809" s="59"/>
      <c r="X1809" s="77"/>
      <c r="AA1809" s="77"/>
      <c r="AP1809" s="59"/>
    </row>
    <row r="1810" spans="8:42" ht="12.75">
      <c r="H1810" s="59"/>
      <c r="I1810" s="59"/>
      <c r="L1810" s="59"/>
      <c r="X1810" s="77"/>
      <c r="AA1810" s="77"/>
      <c r="AP1810" s="59"/>
    </row>
    <row r="1811" spans="8:42" ht="12.75">
      <c r="H1811" s="59"/>
      <c r="I1811" s="59"/>
      <c r="L1811" s="59"/>
      <c r="X1811" s="77"/>
      <c r="AA1811" s="77"/>
      <c r="AP1811" s="59"/>
    </row>
    <row r="1812" spans="8:42" ht="12.75">
      <c r="H1812" s="59"/>
      <c r="I1812" s="59"/>
      <c r="L1812" s="59"/>
      <c r="X1812" s="77"/>
      <c r="AA1812" s="77"/>
      <c r="AP1812" s="59"/>
    </row>
    <row r="1813" spans="8:42" ht="12.75">
      <c r="H1813" s="59"/>
      <c r="I1813" s="59"/>
      <c r="L1813" s="59"/>
      <c r="X1813" s="77"/>
      <c r="AA1813" s="77"/>
      <c r="AP1813" s="59"/>
    </row>
    <row r="1814" spans="8:42" ht="12.75">
      <c r="H1814" s="59"/>
      <c r="I1814" s="59"/>
      <c r="L1814" s="59"/>
      <c r="X1814" s="77"/>
      <c r="AA1814" s="77"/>
      <c r="AP1814" s="59"/>
    </row>
    <row r="1815" spans="8:42" ht="12.75">
      <c r="H1815" s="59"/>
      <c r="I1815" s="59"/>
      <c r="L1815" s="59"/>
      <c r="X1815" s="77"/>
      <c r="AA1815" s="77"/>
      <c r="AP1815" s="59"/>
    </row>
    <row r="1816" spans="8:42" ht="12.75">
      <c r="H1816" s="59"/>
      <c r="I1816" s="59"/>
      <c r="L1816" s="59"/>
      <c r="X1816" s="77"/>
      <c r="AA1816" s="77"/>
      <c r="AP1816" s="59"/>
    </row>
    <row r="1817" spans="8:42" ht="12.75">
      <c r="H1817" s="59"/>
      <c r="I1817" s="59"/>
      <c r="L1817" s="59"/>
      <c r="X1817" s="77"/>
      <c r="AA1817" s="77"/>
      <c r="AP1817" s="59"/>
    </row>
    <row r="1818" spans="8:42" ht="12.75">
      <c r="H1818" s="59"/>
      <c r="I1818" s="59"/>
      <c r="L1818" s="59"/>
      <c r="X1818" s="77"/>
      <c r="AA1818" s="77"/>
      <c r="AP1818" s="59"/>
    </row>
    <row r="1819" spans="8:42" ht="12.75">
      <c r="H1819" s="59"/>
      <c r="I1819" s="59"/>
      <c r="L1819" s="59"/>
      <c r="X1819" s="77"/>
      <c r="AA1819" s="77"/>
      <c r="AP1819" s="59"/>
    </row>
    <row r="1820" spans="8:42" ht="12.75">
      <c r="H1820" s="59"/>
      <c r="I1820" s="59"/>
      <c r="L1820" s="59"/>
      <c r="X1820" s="77"/>
      <c r="AA1820" s="77"/>
      <c r="AP1820" s="59"/>
    </row>
    <row r="1821" spans="8:42" ht="12.75">
      <c r="H1821" s="59"/>
      <c r="I1821" s="59"/>
      <c r="L1821" s="59"/>
      <c r="X1821" s="77"/>
      <c r="AA1821" s="77"/>
      <c r="AP1821" s="59"/>
    </row>
    <row r="1822" spans="8:42" ht="12.75">
      <c r="H1822" s="59"/>
      <c r="I1822" s="59"/>
      <c r="L1822" s="59"/>
      <c r="X1822" s="77"/>
      <c r="AA1822" s="77"/>
      <c r="AP1822" s="59"/>
    </row>
    <row r="1823" spans="8:42" ht="12.75">
      <c r="H1823" s="59"/>
      <c r="I1823" s="59"/>
      <c r="L1823" s="59"/>
      <c r="X1823" s="77"/>
      <c r="AA1823" s="77"/>
      <c r="AP1823" s="59"/>
    </row>
    <row r="1824" spans="8:42" ht="12.75">
      <c r="H1824" s="59"/>
      <c r="I1824" s="59"/>
      <c r="L1824" s="59"/>
      <c r="X1824" s="77"/>
      <c r="AA1824" s="77"/>
      <c r="AP1824" s="59"/>
    </row>
    <row r="1825" spans="8:42" ht="12.75">
      <c r="H1825" s="59"/>
      <c r="I1825" s="59"/>
      <c r="L1825" s="59"/>
      <c r="X1825" s="77"/>
      <c r="AA1825" s="77"/>
      <c r="AP1825" s="59"/>
    </row>
    <row r="1826" spans="8:42" ht="12.75">
      <c r="H1826" s="59"/>
      <c r="I1826" s="59"/>
      <c r="L1826" s="59"/>
      <c r="X1826" s="77"/>
      <c r="AA1826" s="77"/>
      <c r="AP1826" s="59"/>
    </row>
    <row r="1827" spans="8:42" ht="12.75">
      <c r="H1827" s="59"/>
      <c r="I1827" s="59"/>
      <c r="L1827" s="59"/>
      <c r="X1827" s="77"/>
      <c r="AA1827" s="77"/>
      <c r="AP1827" s="59"/>
    </row>
    <row r="1828" spans="8:42" ht="12.75">
      <c r="H1828" s="59"/>
      <c r="I1828" s="59"/>
      <c r="L1828" s="59"/>
      <c r="X1828" s="77"/>
      <c r="AA1828" s="77"/>
      <c r="AP1828" s="59"/>
    </row>
    <row r="1829" spans="8:42" ht="12.75">
      <c r="H1829" s="59"/>
      <c r="I1829" s="59"/>
      <c r="L1829" s="59"/>
      <c r="X1829" s="77"/>
      <c r="AA1829" s="77"/>
      <c r="AP1829" s="59"/>
    </row>
    <row r="1830" spans="8:42" ht="12.75">
      <c r="H1830" s="59"/>
      <c r="I1830" s="59"/>
      <c r="L1830" s="59"/>
      <c r="X1830" s="77"/>
      <c r="AA1830" s="77"/>
      <c r="AP1830" s="59"/>
    </row>
    <row r="1831" spans="8:42" ht="12.75">
      <c r="H1831" s="59"/>
      <c r="I1831" s="59"/>
      <c r="L1831" s="59"/>
      <c r="X1831" s="77"/>
      <c r="AA1831" s="77"/>
      <c r="AP1831" s="59"/>
    </row>
    <row r="1832" spans="8:42" ht="12.75">
      <c r="H1832" s="59"/>
      <c r="I1832" s="59"/>
      <c r="L1832" s="59"/>
      <c r="X1832" s="77"/>
      <c r="AA1832" s="77"/>
      <c r="AP1832" s="59"/>
    </row>
    <row r="1833" spans="8:42" ht="12.75">
      <c r="H1833" s="59"/>
      <c r="I1833" s="59"/>
      <c r="L1833" s="59"/>
      <c r="X1833" s="77"/>
      <c r="AA1833" s="77"/>
      <c r="AP1833" s="59"/>
    </row>
    <row r="1834" spans="8:42" ht="12.75">
      <c r="H1834" s="59"/>
      <c r="I1834" s="59"/>
      <c r="L1834" s="59"/>
      <c r="X1834" s="77"/>
      <c r="AA1834" s="77"/>
      <c r="AP1834" s="59"/>
    </row>
    <row r="1835" spans="8:42" ht="12.75">
      <c r="H1835" s="59"/>
      <c r="I1835" s="59"/>
      <c r="L1835" s="59"/>
      <c r="X1835" s="77"/>
      <c r="AA1835" s="77"/>
      <c r="AP1835" s="59"/>
    </row>
    <row r="1836" spans="8:42" ht="12.75">
      <c r="H1836" s="59"/>
      <c r="I1836" s="59"/>
      <c r="L1836" s="59"/>
      <c r="X1836" s="77"/>
      <c r="AA1836" s="77"/>
      <c r="AP1836" s="59"/>
    </row>
    <row r="1837" spans="8:42" ht="12.75">
      <c r="H1837" s="59"/>
      <c r="I1837" s="59"/>
      <c r="L1837" s="59"/>
      <c r="X1837" s="77"/>
      <c r="AA1837" s="77"/>
      <c r="AP1837" s="59"/>
    </row>
    <row r="1838" spans="8:42" ht="12.75">
      <c r="H1838" s="59"/>
      <c r="I1838" s="59"/>
      <c r="L1838" s="59"/>
      <c r="X1838" s="77"/>
      <c r="AA1838" s="77"/>
      <c r="AP1838" s="59"/>
    </row>
    <row r="1839" spans="8:42" ht="12.75">
      <c r="H1839" s="59"/>
      <c r="I1839" s="59"/>
      <c r="L1839" s="59"/>
      <c r="X1839" s="77"/>
      <c r="AA1839" s="77"/>
      <c r="AP1839" s="59"/>
    </row>
    <row r="1840" spans="8:42" ht="12.75">
      <c r="H1840" s="59"/>
      <c r="I1840" s="59"/>
      <c r="L1840" s="59"/>
      <c r="X1840" s="77"/>
      <c r="AA1840" s="77"/>
      <c r="AP1840" s="59"/>
    </row>
    <row r="1841" spans="8:42" ht="12.75">
      <c r="H1841" s="59"/>
      <c r="I1841" s="59"/>
      <c r="L1841" s="59"/>
      <c r="X1841" s="77"/>
      <c r="AA1841" s="77"/>
      <c r="AP1841" s="59"/>
    </row>
    <row r="1842" spans="8:42" ht="12.75">
      <c r="H1842" s="59"/>
      <c r="I1842" s="59"/>
      <c r="L1842" s="59"/>
      <c r="X1842" s="77"/>
      <c r="AA1842" s="77"/>
      <c r="AP1842" s="59"/>
    </row>
    <row r="1843" spans="8:42" ht="12.75">
      <c r="H1843" s="59"/>
      <c r="I1843" s="59"/>
      <c r="L1843" s="59"/>
      <c r="X1843" s="77"/>
      <c r="AA1843" s="77"/>
      <c r="AP1843" s="59"/>
    </row>
    <row r="1844" spans="8:42" ht="12.75">
      <c r="H1844" s="59"/>
      <c r="I1844" s="59"/>
      <c r="L1844" s="59"/>
      <c r="X1844" s="77"/>
      <c r="AA1844" s="77"/>
      <c r="AP1844" s="59"/>
    </row>
    <row r="1845" spans="8:42" ht="12.75">
      <c r="H1845" s="59"/>
      <c r="I1845" s="59"/>
      <c r="L1845" s="59"/>
      <c r="X1845" s="77"/>
      <c r="AA1845" s="77"/>
      <c r="AP1845" s="59"/>
    </row>
    <row r="1846" spans="8:42" ht="12.75">
      <c r="H1846" s="59"/>
      <c r="I1846" s="59"/>
      <c r="L1846" s="59"/>
      <c r="X1846" s="77"/>
      <c r="AA1846" s="77"/>
      <c r="AP1846" s="59"/>
    </row>
    <row r="1847" spans="8:42" ht="12.75">
      <c r="H1847" s="59"/>
      <c r="I1847" s="59"/>
      <c r="L1847" s="59"/>
      <c r="X1847" s="77"/>
      <c r="AA1847" s="77"/>
      <c r="AP1847" s="59"/>
    </row>
    <row r="1848" spans="8:42" ht="12.75">
      <c r="H1848" s="59"/>
      <c r="I1848" s="59"/>
      <c r="L1848" s="59"/>
      <c r="X1848" s="77"/>
      <c r="AA1848" s="77"/>
      <c r="AP1848" s="59"/>
    </row>
    <row r="1849" spans="8:42" ht="12.75">
      <c r="H1849" s="59"/>
      <c r="I1849" s="59"/>
      <c r="L1849" s="59"/>
      <c r="X1849" s="77"/>
      <c r="AA1849" s="77"/>
      <c r="AP1849" s="59"/>
    </row>
    <row r="1850" spans="8:42" ht="12.75">
      <c r="H1850" s="59"/>
      <c r="I1850" s="59"/>
      <c r="L1850" s="59"/>
      <c r="X1850" s="77"/>
      <c r="AA1850" s="77"/>
      <c r="AP1850" s="59"/>
    </row>
    <row r="1851" spans="8:42" ht="12.75">
      <c r="H1851" s="59"/>
      <c r="I1851" s="59"/>
      <c r="L1851" s="59"/>
      <c r="X1851" s="77"/>
      <c r="AA1851" s="77"/>
      <c r="AP1851" s="59"/>
    </row>
    <row r="1852" spans="8:42" ht="12.75">
      <c r="H1852" s="59"/>
      <c r="I1852" s="59"/>
      <c r="L1852" s="59"/>
      <c r="X1852" s="77"/>
      <c r="AA1852" s="77"/>
      <c r="AP1852" s="59"/>
    </row>
    <row r="1853" spans="8:42" ht="12.75">
      <c r="H1853" s="59"/>
      <c r="I1853" s="59"/>
      <c r="L1853" s="59"/>
      <c r="X1853" s="77"/>
      <c r="AA1853" s="77"/>
      <c r="AP1853" s="59"/>
    </row>
    <row r="1854" spans="8:42" ht="12.75">
      <c r="H1854" s="59"/>
      <c r="I1854" s="59"/>
      <c r="L1854" s="59"/>
      <c r="X1854" s="77"/>
      <c r="AA1854" s="77"/>
      <c r="AP1854" s="59"/>
    </row>
    <row r="1855" spans="8:42" ht="12.75">
      <c r="H1855" s="59"/>
      <c r="I1855" s="59"/>
      <c r="L1855" s="59"/>
      <c r="X1855" s="77"/>
      <c r="AA1855" s="77"/>
      <c r="AP1855" s="59"/>
    </row>
    <row r="1856" spans="8:42" ht="12.75">
      <c r="H1856" s="59"/>
      <c r="I1856" s="59"/>
      <c r="L1856" s="59"/>
      <c r="X1856" s="77"/>
      <c r="AA1856" s="77"/>
      <c r="AP1856" s="59"/>
    </row>
    <row r="1857" spans="8:42" ht="12.75">
      <c r="H1857" s="59"/>
      <c r="I1857" s="59"/>
      <c r="L1857" s="59"/>
      <c r="X1857" s="77"/>
      <c r="AA1857" s="77"/>
      <c r="AP1857" s="59"/>
    </row>
    <row r="1858" spans="8:42" ht="12.75">
      <c r="H1858" s="59"/>
      <c r="I1858" s="59"/>
      <c r="L1858" s="59"/>
      <c r="X1858" s="77"/>
      <c r="AA1858" s="77"/>
      <c r="AP1858" s="59"/>
    </row>
    <row r="1859" spans="8:42" ht="12.75">
      <c r="H1859" s="59"/>
      <c r="I1859" s="59"/>
      <c r="L1859" s="59"/>
      <c r="X1859" s="77"/>
      <c r="AA1859" s="77"/>
      <c r="AP1859" s="59"/>
    </row>
    <row r="1860" spans="8:42" ht="12.75">
      <c r="H1860" s="59"/>
      <c r="I1860" s="59"/>
      <c r="L1860" s="59"/>
      <c r="X1860" s="77"/>
      <c r="AA1860" s="77"/>
      <c r="AP1860" s="59"/>
    </row>
    <row r="1861" spans="8:42" ht="12.75">
      <c r="H1861" s="59"/>
      <c r="I1861" s="59"/>
      <c r="L1861" s="59"/>
      <c r="X1861" s="77"/>
      <c r="AA1861" s="77"/>
      <c r="AP1861" s="59"/>
    </row>
    <row r="1862" spans="8:42" ht="12.75">
      <c r="H1862" s="59"/>
      <c r="I1862" s="59"/>
      <c r="L1862" s="59"/>
      <c r="X1862" s="77"/>
      <c r="AA1862" s="77"/>
      <c r="AP1862" s="59"/>
    </row>
    <row r="1863" spans="8:42" ht="12.75">
      <c r="H1863" s="59"/>
      <c r="I1863" s="59"/>
      <c r="L1863" s="59"/>
      <c r="X1863" s="77"/>
      <c r="AA1863" s="77"/>
      <c r="AP1863" s="59"/>
    </row>
    <row r="1864" spans="8:42" ht="12.75">
      <c r="H1864" s="59"/>
      <c r="I1864" s="59"/>
      <c r="L1864" s="59"/>
      <c r="X1864" s="77"/>
      <c r="AA1864" s="77"/>
      <c r="AP1864" s="59"/>
    </row>
    <row r="1865" spans="8:42" ht="12.75">
      <c r="H1865" s="59"/>
      <c r="I1865" s="59"/>
      <c r="L1865" s="59"/>
      <c r="X1865" s="77"/>
      <c r="AA1865" s="77"/>
      <c r="AP1865" s="59"/>
    </row>
    <row r="1866" spans="8:42" ht="12.75">
      <c r="H1866" s="59"/>
      <c r="I1866" s="59"/>
      <c r="L1866" s="59"/>
      <c r="X1866" s="77"/>
      <c r="AA1866" s="77"/>
      <c r="AP1866" s="59"/>
    </row>
    <row r="1867" spans="8:42" ht="12.75">
      <c r="H1867" s="59"/>
      <c r="I1867" s="59"/>
      <c r="L1867" s="59"/>
      <c r="X1867" s="77"/>
      <c r="AA1867" s="77"/>
      <c r="AP1867" s="59"/>
    </row>
    <row r="1868" spans="8:42" ht="12.75">
      <c r="H1868" s="59"/>
      <c r="I1868" s="59"/>
      <c r="L1868" s="59"/>
      <c r="X1868" s="77"/>
      <c r="AA1868" s="77"/>
      <c r="AP1868" s="59"/>
    </row>
    <row r="1869" spans="8:42" ht="12.75">
      <c r="H1869" s="59"/>
      <c r="I1869" s="59"/>
      <c r="L1869" s="59"/>
      <c r="X1869" s="77"/>
      <c r="AA1869" s="77"/>
      <c r="AP1869" s="59"/>
    </row>
    <row r="1870" spans="8:42" ht="12.75">
      <c r="H1870" s="59"/>
      <c r="I1870" s="59"/>
      <c r="L1870" s="59"/>
      <c r="X1870" s="77"/>
      <c r="AA1870" s="77"/>
      <c r="AP1870" s="59"/>
    </row>
    <row r="1871" spans="8:42" ht="12.75">
      <c r="H1871" s="59"/>
      <c r="I1871" s="59"/>
      <c r="L1871" s="59"/>
      <c r="X1871" s="77"/>
      <c r="AA1871" s="77"/>
      <c r="AP1871" s="59"/>
    </row>
    <row r="1872" spans="8:42" ht="12.75">
      <c r="H1872" s="59"/>
      <c r="I1872" s="59"/>
      <c r="L1872" s="59"/>
      <c r="X1872" s="77"/>
      <c r="AA1872" s="77"/>
      <c r="AP1872" s="59"/>
    </row>
    <row r="1873" spans="8:42" ht="12.75">
      <c r="H1873" s="59"/>
      <c r="I1873" s="59"/>
      <c r="L1873" s="59"/>
      <c r="X1873" s="77"/>
      <c r="AA1873" s="77"/>
      <c r="AP1873" s="59"/>
    </row>
    <row r="1874" spans="8:42" ht="12.75">
      <c r="H1874" s="59"/>
      <c r="I1874" s="59"/>
      <c r="L1874" s="59"/>
      <c r="X1874" s="77"/>
      <c r="AA1874" s="77"/>
      <c r="AP1874" s="59"/>
    </row>
    <row r="1875" spans="8:42" ht="12.75">
      <c r="H1875" s="59"/>
      <c r="I1875" s="59"/>
      <c r="L1875" s="59"/>
      <c r="X1875" s="77"/>
      <c r="AA1875" s="77"/>
      <c r="AP1875" s="59"/>
    </row>
    <row r="1876" spans="8:42" ht="12.75">
      <c r="H1876" s="59"/>
      <c r="I1876" s="59"/>
      <c r="L1876" s="59"/>
      <c r="X1876" s="77"/>
      <c r="AA1876" s="77"/>
      <c r="AP1876" s="59"/>
    </row>
    <row r="1877" spans="8:42" ht="12.75">
      <c r="H1877" s="59"/>
      <c r="I1877" s="59"/>
      <c r="L1877" s="59"/>
      <c r="X1877" s="77"/>
      <c r="AA1877" s="77"/>
      <c r="AP1877" s="59"/>
    </row>
    <row r="1878" spans="8:42" ht="12.75">
      <c r="H1878" s="59"/>
      <c r="I1878" s="59"/>
      <c r="L1878" s="59"/>
      <c r="X1878" s="77"/>
      <c r="AA1878" s="77"/>
      <c r="AP1878" s="59"/>
    </row>
    <row r="1879" spans="8:42" ht="12.75">
      <c r="H1879" s="59"/>
      <c r="I1879" s="59"/>
      <c r="L1879" s="59"/>
      <c r="X1879" s="77"/>
      <c r="AA1879" s="77"/>
      <c r="AP1879" s="59"/>
    </row>
    <row r="1880" spans="8:42" ht="12.75">
      <c r="H1880" s="59"/>
      <c r="I1880" s="59"/>
      <c r="L1880" s="59"/>
      <c r="X1880" s="77"/>
      <c r="AA1880" s="77"/>
      <c r="AP1880" s="59"/>
    </row>
    <row r="1881" spans="8:42" ht="12.75">
      <c r="H1881" s="59"/>
      <c r="I1881" s="59"/>
      <c r="L1881" s="59"/>
      <c r="X1881" s="77"/>
      <c r="AA1881" s="77"/>
      <c r="AP1881" s="59"/>
    </row>
    <row r="1882" spans="8:42" ht="12.75">
      <c r="H1882" s="59"/>
      <c r="I1882" s="59"/>
      <c r="L1882" s="59"/>
      <c r="X1882" s="77"/>
      <c r="AA1882" s="77"/>
      <c r="AP1882" s="59"/>
    </row>
    <row r="1883" spans="8:42" ht="12.75">
      <c r="H1883" s="59"/>
      <c r="I1883" s="59"/>
      <c r="L1883" s="59"/>
      <c r="X1883" s="77"/>
      <c r="AA1883" s="77"/>
      <c r="AP1883" s="59"/>
    </row>
    <row r="1884" spans="8:42" ht="12.75">
      <c r="H1884" s="59"/>
      <c r="I1884" s="59"/>
      <c r="L1884" s="59"/>
      <c r="X1884" s="77"/>
      <c r="AA1884" s="77"/>
      <c r="AP1884" s="59"/>
    </row>
    <row r="1885" spans="8:42" ht="12.75">
      <c r="H1885" s="59"/>
      <c r="I1885" s="59"/>
      <c r="L1885" s="59"/>
      <c r="X1885" s="77"/>
      <c r="AA1885" s="77"/>
      <c r="AP1885" s="59"/>
    </row>
    <row r="1886" spans="8:42" ht="12.75">
      <c r="H1886" s="59"/>
      <c r="I1886" s="59"/>
      <c r="L1886" s="59"/>
      <c r="X1886" s="77"/>
      <c r="AA1886" s="77"/>
      <c r="AP1886" s="59"/>
    </row>
    <row r="1887" spans="8:42" ht="12.75">
      <c r="H1887" s="59"/>
      <c r="I1887" s="59"/>
      <c r="L1887" s="59"/>
      <c r="X1887" s="77"/>
      <c r="AA1887" s="77"/>
      <c r="AP1887" s="59"/>
    </row>
    <row r="1888" spans="8:42" ht="12.75">
      <c r="H1888" s="59"/>
      <c r="I1888" s="59"/>
      <c r="L1888" s="59"/>
      <c r="X1888" s="77"/>
      <c r="AA1888" s="77"/>
      <c r="AP1888" s="59"/>
    </row>
    <row r="1889" spans="8:42" ht="12.75">
      <c r="H1889" s="59"/>
      <c r="I1889" s="59"/>
      <c r="L1889" s="59"/>
      <c r="X1889" s="77"/>
      <c r="AA1889" s="77"/>
      <c r="AP1889" s="59"/>
    </row>
    <row r="1890" spans="8:42" ht="12.75">
      <c r="H1890" s="59"/>
      <c r="I1890" s="59"/>
      <c r="L1890" s="59"/>
      <c r="X1890" s="77"/>
      <c r="AA1890" s="77"/>
      <c r="AP1890" s="59"/>
    </row>
    <row r="1891" spans="8:42" ht="12.75">
      <c r="H1891" s="59"/>
      <c r="I1891" s="59"/>
      <c r="L1891" s="59"/>
      <c r="X1891" s="77"/>
      <c r="AA1891" s="77"/>
      <c r="AP1891" s="59"/>
    </row>
    <row r="1892" spans="8:42" ht="12.75">
      <c r="H1892" s="59"/>
      <c r="I1892" s="59"/>
      <c r="L1892" s="59"/>
      <c r="X1892" s="77"/>
      <c r="AA1892" s="77"/>
      <c r="AP1892" s="59"/>
    </row>
    <row r="1893" spans="8:42" ht="12.75">
      <c r="H1893" s="59"/>
      <c r="I1893" s="59"/>
      <c r="L1893" s="59"/>
      <c r="X1893" s="77"/>
      <c r="AA1893" s="77"/>
      <c r="AP1893" s="59"/>
    </row>
    <row r="1894" spans="8:42" ht="12.75">
      <c r="H1894" s="59"/>
      <c r="I1894" s="59"/>
      <c r="L1894" s="59"/>
      <c r="X1894" s="77"/>
      <c r="AA1894" s="77"/>
      <c r="AP1894" s="59"/>
    </row>
    <row r="1895" spans="8:42" ht="12.75">
      <c r="H1895" s="59"/>
      <c r="I1895" s="59"/>
      <c r="L1895" s="59"/>
      <c r="X1895" s="77"/>
      <c r="AA1895" s="77"/>
      <c r="AP1895" s="59"/>
    </row>
    <row r="1896" spans="8:42" ht="12.75">
      <c r="H1896" s="59"/>
      <c r="I1896" s="59"/>
      <c r="L1896" s="59"/>
      <c r="X1896" s="77"/>
      <c r="AA1896" s="77"/>
      <c r="AP1896" s="59"/>
    </row>
    <row r="1897" spans="8:42" ht="12.75">
      <c r="H1897" s="59"/>
      <c r="I1897" s="59"/>
      <c r="L1897" s="59"/>
      <c r="X1897" s="77"/>
      <c r="AA1897" s="77"/>
      <c r="AP1897" s="59"/>
    </row>
    <row r="1898" spans="8:42" ht="12.75">
      <c r="H1898" s="59"/>
      <c r="I1898" s="59"/>
      <c r="L1898" s="59"/>
      <c r="X1898" s="77"/>
      <c r="AA1898" s="77"/>
      <c r="AP1898" s="59"/>
    </row>
    <row r="1899" spans="8:42" ht="12.75">
      <c r="H1899" s="59"/>
      <c r="I1899" s="59"/>
      <c r="L1899" s="59"/>
      <c r="X1899" s="77"/>
      <c r="AA1899" s="77"/>
      <c r="AP1899" s="59"/>
    </row>
    <row r="1900" spans="8:42" ht="12.75">
      <c r="H1900" s="59"/>
      <c r="I1900" s="59"/>
      <c r="L1900" s="59"/>
      <c r="X1900" s="77"/>
      <c r="AA1900" s="77"/>
      <c r="AP1900" s="59"/>
    </row>
    <row r="1901" spans="8:42" ht="12.75">
      <c r="H1901" s="59"/>
      <c r="I1901" s="59"/>
      <c r="L1901" s="59"/>
      <c r="X1901" s="77"/>
      <c r="AA1901" s="77"/>
      <c r="AP1901" s="59"/>
    </row>
    <row r="1902" spans="8:42" ht="12.75">
      <c r="H1902" s="59"/>
      <c r="I1902" s="59"/>
      <c r="L1902" s="59"/>
      <c r="X1902" s="77"/>
      <c r="AA1902" s="77"/>
      <c r="AP1902" s="59"/>
    </row>
    <row r="1903" spans="8:42" ht="12.75">
      <c r="H1903" s="59"/>
      <c r="I1903" s="59"/>
      <c r="L1903" s="59"/>
      <c r="X1903" s="77"/>
      <c r="AA1903" s="77"/>
      <c r="AP1903" s="59"/>
    </row>
    <row r="1904" spans="8:42" ht="12.75">
      <c r="H1904" s="59"/>
      <c r="I1904" s="59"/>
      <c r="L1904" s="59"/>
      <c r="X1904" s="77"/>
      <c r="AA1904" s="77"/>
      <c r="AP1904" s="59"/>
    </row>
    <row r="1905" spans="8:42" ht="12.75">
      <c r="H1905" s="59"/>
      <c r="I1905" s="59"/>
      <c r="L1905" s="59"/>
      <c r="X1905" s="77"/>
      <c r="AA1905" s="77"/>
      <c r="AP1905" s="59"/>
    </row>
    <row r="1906" spans="8:42" ht="12.75">
      <c r="H1906" s="59"/>
      <c r="I1906" s="59"/>
      <c r="L1906" s="59"/>
      <c r="X1906" s="77"/>
      <c r="AA1906" s="77"/>
      <c r="AP1906" s="59"/>
    </row>
    <row r="1907" spans="8:42" ht="12.75">
      <c r="H1907" s="59"/>
      <c r="I1907" s="59"/>
      <c r="L1907" s="59"/>
      <c r="X1907" s="77"/>
      <c r="AA1907" s="77"/>
      <c r="AP1907" s="59"/>
    </row>
    <row r="1908" spans="8:42" ht="12.75">
      <c r="H1908" s="59"/>
      <c r="I1908" s="59"/>
      <c r="L1908" s="59"/>
      <c r="X1908" s="77"/>
      <c r="AA1908" s="77"/>
      <c r="AP1908" s="59"/>
    </row>
    <row r="1909" spans="8:42" ht="12.75">
      <c r="H1909" s="59"/>
      <c r="I1909" s="59"/>
      <c r="L1909" s="59"/>
      <c r="X1909" s="77"/>
      <c r="AA1909" s="77"/>
      <c r="AP1909" s="59"/>
    </row>
    <row r="1910" spans="8:42" ht="12.75">
      <c r="H1910" s="59"/>
      <c r="I1910" s="59"/>
      <c r="L1910" s="59"/>
      <c r="X1910" s="77"/>
      <c r="AA1910" s="77"/>
      <c r="AP1910" s="59"/>
    </row>
    <row r="1911" spans="8:42" ht="12.75">
      <c r="H1911" s="59"/>
      <c r="I1911" s="59"/>
      <c r="L1911" s="59"/>
      <c r="X1911" s="77"/>
      <c r="AA1911" s="77"/>
      <c r="AP1911" s="59"/>
    </row>
    <row r="1912" spans="8:42" ht="12.75">
      <c r="H1912" s="59"/>
      <c r="I1912" s="59"/>
      <c r="L1912" s="59"/>
      <c r="X1912" s="77"/>
      <c r="AA1912" s="77"/>
      <c r="AP1912" s="59"/>
    </row>
    <row r="1913" spans="8:42" ht="12.75">
      <c r="H1913" s="59"/>
      <c r="I1913" s="59"/>
      <c r="L1913" s="59"/>
      <c r="X1913" s="77"/>
      <c r="AA1913" s="77"/>
      <c r="AP1913" s="59"/>
    </row>
    <row r="1914" spans="8:42" ht="12.75">
      <c r="H1914" s="59"/>
      <c r="I1914" s="59"/>
      <c r="L1914" s="59"/>
      <c r="X1914" s="77"/>
      <c r="AA1914" s="77"/>
      <c r="AP1914" s="59"/>
    </row>
    <row r="1915" spans="8:42" ht="12.75">
      <c r="H1915" s="59"/>
      <c r="I1915" s="59"/>
      <c r="L1915" s="59"/>
      <c r="X1915" s="77"/>
      <c r="AA1915" s="77"/>
      <c r="AP1915" s="59"/>
    </row>
    <row r="1916" spans="8:42" ht="12.75">
      <c r="H1916" s="59"/>
      <c r="I1916" s="59"/>
      <c r="L1916" s="59"/>
      <c r="X1916" s="77"/>
      <c r="AA1916" s="77"/>
      <c r="AP1916" s="59"/>
    </row>
    <row r="1917" spans="8:42" ht="12.75">
      <c r="H1917" s="59"/>
      <c r="I1917" s="59"/>
      <c r="L1917" s="59"/>
      <c r="X1917" s="77"/>
      <c r="AA1917" s="77"/>
      <c r="AP1917" s="59"/>
    </row>
    <row r="1918" spans="8:42" ht="12.75">
      <c r="H1918" s="59"/>
      <c r="I1918" s="59"/>
      <c r="L1918" s="59"/>
      <c r="X1918" s="77"/>
      <c r="AA1918" s="77"/>
      <c r="AP1918" s="59"/>
    </row>
    <row r="1919" spans="8:42" ht="12.75">
      <c r="H1919" s="59"/>
      <c r="I1919" s="59"/>
      <c r="L1919" s="59"/>
      <c r="X1919" s="77"/>
      <c r="AA1919" s="77"/>
      <c r="AP1919" s="59"/>
    </row>
    <row r="1920" spans="8:42" ht="12.75">
      <c r="H1920" s="59"/>
      <c r="I1920" s="59"/>
      <c r="L1920" s="59"/>
      <c r="X1920" s="77"/>
      <c r="AA1920" s="77"/>
      <c r="AP1920" s="59"/>
    </row>
    <row r="1921" spans="8:42" ht="12.75">
      <c r="H1921" s="59"/>
      <c r="I1921" s="59"/>
      <c r="L1921" s="59"/>
      <c r="X1921" s="77"/>
      <c r="AA1921" s="77"/>
      <c r="AP1921" s="59"/>
    </row>
    <row r="1922" spans="8:42" ht="12.75">
      <c r="H1922" s="59"/>
      <c r="I1922" s="59"/>
      <c r="L1922" s="59"/>
      <c r="X1922" s="77"/>
      <c r="AA1922" s="77"/>
      <c r="AP1922" s="59"/>
    </row>
    <row r="1923" spans="8:42" ht="12.75">
      <c r="H1923" s="59"/>
      <c r="I1923" s="59"/>
      <c r="L1923" s="59"/>
      <c r="X1923" s="77"/>
      <c r="AA1923" s="77"/>
      <c r="AP1923" s="59"/>
    </row>
    <row r="1924" spans="8:42" ht="12.75">
      <c r="H1924" s="59"/>
      <c r="I1924" s="59"/>
      <c r="L1924" s="59"/>
      <c r="X1924" s="77"/>
      <c r="AA1924" s="77"/>
      <c r="AP1924" s="59"/>
    </row>
    <row r="1925" spans="8:42" ht="12.75">
      <c r="H1925" s="59"/>
      <c r="I1925" s="59"/>
      <c r="L1925" s="59"/>
      <c r="X1925" s="77"/>
      <c r="AA1925" s="77"/>
      <c r="AP1925" s="59"/>
    </row>
    <row r="1926" spans="8:42" ht="12.75">
      <c r="H1926" s="59"/>
      <c r="I1926" s="59"/>
      <c r="L1926" s="59"/>
      <c r="X1926" s="77"/>
      <c r="AA1926" s="77"/>
      <c r="AP1926" s="59"/>
    </row>
    <row r="1927" spans="8:42" ht="12.75">
      <c r="H1927" s="59"/>
      <c r="I1927" s="59"/>
      <c r="L1927" s="59"/>
      <c r="X1927" s="77"/>
      <c r="AA1927" s="77"/>
      <c r="AP1927" s="59"/>
    </row>
    <row r="1928" spans="8:42" ht="12.75">
      <c r="H1928" s="59"/>
      <c r="I1928" s="59"/>
      <c r="L1928" s="59"/>
      <c r="X1928" s="77"/>
      <c r="AA1928" s="77"/>
      <c r="AP1928" s="59"/>
    </row>
    <row r="1929" spans="8:42" ht="12.75">
      <c r="H1929" s="59"/>
      <c r="I1929" s="59"/>
      <c r="L1929" s="59"/>
      <c r="X1929" s="77"/>
      <c r="AA1929" s="77"/>
      <c r="AP1929" s="59"/>
    </row>
    <row r="1930" spans="8:42" ht="12.75">
      <c r="H1930" s="59"/>
      <c r="I1930" s="59"/>
      <c r="L1930" s="59"/>
      <c r="X1930" s="77"/>
      <c r="AA1930" s="77"/>
      <c r="AP1930" s="59"/>
    </row>
    <row r="1931" spans="8:42" ht="12.75">
      <c r="H1931" s="59"/>
      <c r="I1931" s="59"/>
      <c r="L1931" s="59"/>
      <c r="X1931" s="77"/>
      <c r="AA1931" s="77"/>
      <c r="AP1931" s="59"/>
    </row>
    <row r="1932" spans="8:42" ht="12.75">
      <c r="H1932" s="59"/>
      <c r="I1932" s="59"/>
      <c r="L1932" s="59"/>
      <c r="X1932" s="77"/>
      <c r="AA1932" s="77"/>
      <c r="AP1932" s="59"/>
    </row>
    <row r="1933" spans="8:42" ht="12.75">
      <c r="H1933" s="59"/>
      <c r="I1933" s="59"/>
      <c r="L1933" s="59"/>
      <c r="X1933" s="77"/>
      <c r="AA1933" s="77"/>
      <c r="AP1933" s="59"/>
    </row>
    <row r="1934" spans="8:42" ht="12.75">
      <c r="H1934" s="59"/>
      <c r="I1934" s="59"/>
      <c r="L1934" s="59"/>
      <c r="X1934" s="77"/>
      <c r="AA1934" s="77"/>
      <c r="AP1934" s="59"/>
    </row>
    <row r="1935" spans="8:42" ht="12.75">
      <c r="H1935" s="59"/>
      <c r="I1935" s="59"/>
      <c r="L1935" s="59"/>
      <c r="X1935" s="77"/>
      <c r="AA1935" s="77"/>
      <c r="AP1935" s="59"/>
    </row>
    <row r="1936" spans="8:42" ht="12.75">
      <c r="H1936" s="59"/>
      <c r="I1936" s="59"/>
      <c r="L1936" s="59"/>
      <c r="X1936" s="77"/>
      <c r="AA1936" s="77"/>
      <c r="AP1936" s="59"/>
    </row>
    <row r="1937" spans="8:42" ht="12.75">
      <c r="H1937" s="59"/>
      <c r="I1937" s="59"/>
      <c r="L1937" s="59"/>
      <c r="X1937" s="77"/>
      <c r="AA1937" s="77"/>
      <c r="AP1937" s="59"/>
    </row>
    <row r="1938" spans="8:42" ht="12.75">
      <c r="H1938" s="59"/>
      <c r="I1938" s="59"/>
      <c r="L1938" s="59"/>
      <c r="X1938" s="77"/>
      <c r="AA1938" s="77"/>
      <c r="AP1938" s="59"/>
    </row>
    <row r="1939" spans="8:42" ht="12.75">
      <c r="H1939" s="59"/>
      <c r="I1939" s="59"/>
      <c r="L1939" s="59"/>
      <c r="X1939" s="77"/>
      <c r="AA1939" s="77"/>
      <c r="AP1939" s="59"/>
    </row>
    <row r="1940" spans="8:42" ht="12.75">
      <c r="H1940" s="59"/>
      <c r="I1940" s="59"/>
      <c r="L1940" s="59"/>
      <c r="X1940" s="77"/>
      <c r="AA1940" s="77"/>
      <c r="AP1940" s="59"/>
    </row>
    <row r="1941" spans="8:42" ht="12.75">
      <c r="H1941" s="59"/>
      <c r="I1941" s="59"/>
      <c r="L1941" s="59"/>
      <c r="X1941" s="77"/>
      <c r="AA1941" s="77"/>
      <c r="AP1941" s="59"/>
    </row>
    <row r="1942" spans="8:42" ht="12.75">
      <c r="H1942" s="59"/>
      <c r="I1942" s="59"/>
      <c r="L1942" s="59"/>
      <c r="X1942" s="77"/>
      <c r="AA1942" s="77"/>
      <c r="AP1942" s="59"/>
    </row>
    <row r="1943" spans="8:42" ht="12.75">
      <c r="H1943" s="59"/>
      <c r="I1943" s="59"/>
      <c r="L1943" s="59"/>
      <c r="X1943" s="77"/>
      <c r="AA1943" s="77"/>
      <c r="AP1943" s="59"/>
    </row>
    <row r="1944" spans="8:42" ht="12.75">
      <c r="H1944" s="59"/>
      <c r="I1944" s="59"/>
      <c r="L1944" s="59"/>
      <c r="X1944" s="77"/>
      <c r="AA1944" s="77"/>
      <c r="AP1944" s="59"/>
    </row>
    <row r="1945" spans="8:42" ht="12.75">
      <c r="H1945" s="59"/>
      <c r="I1945" s="59"/>
      <c r="L1945" s="59"/>
      <c r="X1945" s="77"/>
      <c r="AA1945" s="77"/>
      <c r="AP1945" s="59"/>
    </row>
    <row r="1946" spans="8:42" ht="12.75">
      <c r="H1946" s="59"/>
      <c r="I1946" s="59"/>
      <c r="L1946" s="59"/>
      <c r="X1946" s="77"/>
      <c r="AA1946" s="77"/>
      <c r="AP1946" s="59"/>
    </row>
    <row r="1947" spans="8:42" ht="12.75">
      <c r="H1947" s="59"/>
      <c r="I1947" s="59"/>
      <c r="L1947" s="59"/>
      <c r="X1947" s="77"/>
      <c r="AA1947" s="77"/>
      <c r="AP1947" s="59"/>
    </row>
    <row r="1948" spans="8:42" ht="12.75">
      <c r="H1948" s="59"/>
      <c r="I1948" s="59"/>
      <c r="L1948" s="59"/>
      <c r="X1948" s="77"/>
      <c r="AA1948" s="77"/>
      <c r="AP1948" s="59"/>
    </row>
    <row r="1949" spans="8:42" ht="12.75">
      <c r="H1949" s="59"/>
      <c r="I1949" s="59"/>
      <c r="L1949" s="59"/>
      <c r="X1949" s="77"/>
      <c r="AA1949" s="77"/>
      <c r="AP1949" s="59"/>
    </row>
    <row r="1950" spans="8:42" ht="12.75">
      <c r="H1950" s="59"/>
      <c r="I1950" s="59"/>
      <c r="L1950" s="59"/>
      <c r="X1950" s="77"/>
      <c r="AA1950" s="77"/>
      <c r="AP1950" s="59"/>
    </row>
    <row r="1951" spans="8:42" ht="12.75">
      <c r="H1951" s="59"/>
      <c r="I1951" s="59"/>
      <c r="L1951" s="59"/>
      <c r="X1951" s="77"/>
      <c r="AA1951" s="77"/>
      <c r="AP1951" s="59"/>
    </row>
    <row r="1952" spans="8:42" ht="12.75">
      <c r="H1952" s="59"/>
      <c r="I1952" s="59"/>
      <c r="L1952" s="59"/>
      <c r="X1952" s="77"/>
      <c r="AA1952" s="77"/>
      <c r="AP1952" s="59"/>
    </row>
    <row r="1953" spans="8:42" ht="12.75">
      <c r="H1953" s="59"/>
      <c r="I1953" s="59"/>
      <c r="L1953" s="59"/>
      <c r="X1953" s="77"/>
      <c r="AA1953" s="77"/>
      <c r="AP1953" s="59"/>
    </row>
    <row r="1954" spans="8:42" ht="12.75">
      <c r="H1954" s="59"/>
      <c r="I1954" s="59"/>
      <c r="L1954" s="59"/>
      <c r="X1954" s="77"/>
      <c r="AA1954" s="77"/>
      <c r="AP1954" s="59"/>
    </row>
    <row r="1955" spans="8:42" ht="12.75">
      <c r="H1955" s="59"/>
      <c r="I1955" s="59"/>
      <c r="L1955" s="59"/>
      <c r="X1955" s="77"/>
      <c r="AA1955" s="77"/>
      <c r="AP1955" s="59"/>
    </row>
    <row r="1956" spans="8:42" ht="12.75">
      <c r="H1956" s="59"/>
      <c r="I1956" s="59"/>
      <c r="L1956" s="59"/>
      <c r="X1956" s="77"/>
      <c r="AA1956" s="77"/>
      <c r="AP1956" s="59"/>
    </row>
    <row r="1957" spans="8:42" ht="12.75">
      <c r="H1957" s="59"/>
      <c r="I1957" s="59"/>
      <c r="L1957" s="59"/>
      <c r="X1957" s="77"/>
      <c r="AA1957" s="77"/>
      <c r="AP1957" s="59"/>
    </row>
    <row r="1958" spans="8:42" ht="12.75">
      <c r="H1958" s="59"/>
      <c r="I1958" s="59"/>
      <c r="L1958" s="59"/>
      <c r="X1958" s="77"/>
      <c r="AA1958" s="77"/>
      <c r="AP1958" s="59"/>
    </row>
    <row r="1959" spans="8:42" ht="12.75">
      <c r="H1959" s="59"/>
      <c r="I1959" s="59"/>
      <c r="L1959" s="59"/>
      <c r="X1959" s="77"/>
      <c r="AA1959" s="77"/>
      <c r="AP1959" s="59"/>
    </row>
    <row r="1960" spans="8:42" ht="12.75">
      <c r="H1960" s="59"/>
      <c r="I1960" s="59"/>
      <c r="L1960" s="59"/>
      <c r="X1960" s="77"/>
      <c r="AA1960" s="77"/>
      <c r="AP1960" s="59"/>
    </row>
    <row r="1961" spans="8:42" ht="12.75">
      <c r="H1961" s="59"/>
      <c r="I1961" s="59"/>
      <c r="L1961" s="59"/>
      <c r="X1961" s="77"/>
      <c r="AA1961" s="77"/>
      <c r="AP1961" s="59"/>
    </row>
    <row r="1962" spans="8:42" ht="12.75">
      <c r="H1962" s="59"/>
      <c r="I1962" s="59"/>
      <c r="L1962" s="59"/>
      <c r="X1962" s="77"/>
      <c r="AA1962" s="77"/>
      <c r="AP1962" s="59"/>
    </row>
    <row r="1963" spans="8:42" ht="12.75">
      <c r="H1963" s="59"/>
      <c r="I1963" s="59"/>
      <c r="L1963" s="59"/>
      <c r="X1963" s="77"/>
      <c r="AA1963" s="77"/>
      <c r="AP1963" s="59"/>
    </row>
    <row r="1964" spans="8:42" ht="12.75">
      <c r="H1964" s="59"/>
      <c r="I1964" s="59"/>
      <c r="L1964" s="59"/>
      <c r="X1964" s="77"/>
      <c r="AA1964" s="77"/>
      <c r="AP1964" s="59"/>
    </row>
    <row r="1965" spans="8:42" ht="12.75">
      <c r="H1965" s="59"/>
      <c r="I1965" s="59"/>
      <c r="L1965" s="59"/>
      <c r="X1965" s="77"/>
      <c r="AA1965" s="77"/>
      <c r="AP1965" s="59"/>
    </row>
    <row r="1966" spans="8:42" ht="12.75">
      <c r="H1966" s="59"/>
      <c r="I1966" s="59"/>
      <c r="L1966" s="59"/>
      <c r="X1966" s="77"/>
      <c r="AA1966" s="77"/>
      <c r="AP1966" s="59"/>
    </row>
    <row r="1967" spans="8:42" ht="12.75">
      <c r="H1967" s="59"/>
      <c r="I1967" s="59"/>
      <c r="L1967" s="59"/>
      <c r="X1967" s="77"/>
      <c r="AA1967" s="77"/>
      <c r="AP1967" s="59"/>
    </row>
    <row r="1968" spans="8:42" ht="12.75">
      <c r="H1968" s="59"/>
      <c r="I1968" s="59"/>
      <c r="L1968" s="59"/>
      <c r="X1968" s="77"/>
      <c r="AA1968" s="77"/>
      <c r="AP1968" s="59"/>
    </row>
    <row r="1969" spans="8:42" ht="12.75">
      <c r="H1969" s="59"/>
      <c r="I1969" s="59"/>
      <c r="L1969" s="59"/>
      <c r="X1969" s="77"/>
      <c r="AA1969" s="77"/>
      <c r="AP1969" s="59"/>
    </row>
    <row r="1970" spans="8:42" ht="12.75">
      <c r="H1970" s="59"/>
      <c r="I1970" s="59"/>
      <c r="L1970" s="59"/>
      <c r="X1970" s="77"/>
      <c r="AA1970" s="77"/>
      <c r="AP1970" s="59"/>
    </row>
    <row r="1971" spans="8:42" ht="12.75">
      <c r="H1971" s="59"/>
      <c r="I1971" s="59"/>
      <c r="L1971" s="59"/>
      <c r="X1971" s="77"/>
      <c r="AA1971" s="77"/>
      <c r="AP1971" s="59"/>
    </row>
    <row r="1972" spans="8:42" ht="12.75">
      <c r="H1972" s="59"/>
      <c r="I1972" s="59"/>
      <c r="L1972" s="59"/>
      <c r="X1972" s="77"/>
      <c r="AA1972" s="77"/>
      <c r="AP1972" s="59"/>
    </row>
    <row r="1973" spans="8:42" ht="12.75">
      <c r="H1973" s="59"/>
      <c r="I1973" s="59"/>
      <c r="L1973" s="59"/>
      <c r="X1973" s="77"/>
      <c r="AA1973" s="77"/>
      <c r="AP1973" s="59"/>
    </row>
    <row r="1974" spans="8:42" ht="12.75">
      <c r="H1974" s="59"/>
      <c r="I1974" s="59"/>
      <c r="L1974" s="59"/>
      <c r="X1974" s="77"/>
      <c r="AA1974" s="77"/>
      <c r="AP1974" s="59"/>
    </row>
    <row r="1975" spans="8:42" ht="12.75">
      <c r="H1975" s="59"/>
      <c r="I1975" s="59"/>
      <c r="L1975" s="59"/>
      <c r="X1975" s="77"/>
      <c r="AA1975" s="77"/>
      <c r="AP1975" s="59"/>
    </row>
    <row r="1976" spans="8:42" ht="12.75">
      <c r="H1976" s="59"/>
      <c r="I1976" s="59"/>
      <c r="L1976" s="59"/>
      <c r="X1976" s="77"/>
      <c r="AA1976" s="77"/>
      <c r="AP1976" s="59"/>
    </row>
    <row r="1977" spans="8:42" ht="12.75">
      <c r="H1977" s="59"/>
      <c r="I1977" s="59"/>
      <c r="L1977" s="59"/>
      <c r="X1977" s="77"/>
      <c r="AA1977" s="77"/>
      <c r="AP1977" s="59"/>
    </row>
    <row r="1978" spans="8:42" ht="12.75">
      <c r="H1978" s="59"/>
      <c r="I1978" s="59"/>
      <c r="L1978" s="59"/>
      <c r="X1978" s="77"/>
      <c r="AA1978" s="77"/>
      <c r="AP1978" s="59"/>
    </row>
    <row r="1979" spans="8:42" ht="12.75">
      <c r="H1979" s="59"/>
      <c r="I1979" s="59"/>
      <c r="L1979" s="59"/>
      <c r="X1979" s="77"/>
      <c r="AA1979" s="77"/>
      <c r="AP1979" s="59"/>
    </row>
    <row r="1980" spans="8:42" ht="12.75">
      <c r="H1980" s="59"/>
      <c r="I1980" s="59"/>
      <c r="L1980" s="59"/>
      <c r="X1980" s="77"/>
      <c r="AA1980" s="77"/>
      <c r="AP1980" s="59"/>
    </row>
    <row r="1981" spans="8:42" ht="12.75">
      <c r="H1981" s="59"/>
      <c r="I1981" s="59"/>
      <c r="L1981" s="59"/>
      <c r="X1981" s="77"/>
      <c r="AA1981" s="77"/>
      <c r="AP1981" s="59"/>
    </row>
    <row r="1982" spans="8:42" ht="12.75">
      <c r="H1982" s="59"/>
      <c r="I1982" s="59"/>
      <c r="L1982" s="59"/>
      <c r="X1982" s="77"/>
      <c r="AA1982" s="77"/>
      <c r="AP1982" s="59"/>
    </row>
    <row r="1983" spans="8:42" ht="12.75">
      <c r="H1983" s="59"/>
      <c r="I1983" s="59"/>
      <c r="L1983" s="59"/>
      <c r="X1983" s="77"/>
      <c r="AA1983" s="77"/>
      <c r="AP1983" s="59"/>
    </row>
    <row r="1984" spans="8:42" ht="12.75">
      <c r="H1984" s="59"/>
      <c r="I1984" s="59"/>
      <c r="L1984" s="59"/>
      <c r="X1984" s="77"/>
      <c r="AA1984" s="77"/>
      <c r="AP1984" s="59"/>
    </row>
    <row r="1985" spans="8:42" ht="12.75">
      <c r="H1985" s="59"/>
      <c r="I1985" s="59"/>
      <c r="L1985" s="59"/>
      <c r="X1985" s="77"/>
      <c r="AA1985" s="77"/>
      <c r="AP1985" s="59"/>
    </row>
    <row r="1986" spans="8:42" ht="12.75">
      <c r="H1986" s="59"/>
      <c r="I1986" s="59"/>
      <c r="L1986" s="59"/>
      <c r="X1986" s="77"/>
      <c r="AA1986" s="77"/>
      <c r="AP1986" s="59"/>
    </row>
    <row r="1987" spans="8:42" ht="12.75">
      <c r="H1987" s="59"/>
      <c r="I1987" s="59"/>
      <c r="L1987" s="59"/>
      <c r="X1987" s="77"/>
      <c r="AA1987" s="77"/>
      <c r="AP1987" s="59"/>
    </row>
    <row r="1988" spans="8:42" ht="12.75">
      <c r="H1988" s="59"/>
      <c r="I1988" s="59"/>
      <c r="L1988" s="59"/>
      <c r="X1988" s="77"/>
      <c r="AA1988" s="77"/>
      <c r="AP1988" s="59"/>
    </row>
    <row r="1989" spans="8:42" ht="12.75">
      <c r="H1989" s="59"/>
      <c r="I1989" s="59"/>
      <c r="L1989" s="59"/>
      <c r="X1989" s="77"/>
      <c r="AA1989" s="77"/>
      <c r="AP1989" s="59"/>
    </row>
    <row r="1990" spans="8:42" ht="12.75">
      <c r="H1990" s="59"/>
      <c r="I1990" s="59"/>
      <c r="L1990" s="59"/>
      <c r="X1990" s="77"/>
      <c r="AA1990" s="77"/>
      <c r="AP1990" s="59"/>
    </row>
    <row r="1991" spans="8:42" ht="12.75">
      <c r="H1991" s="59"/>
      <c r="I1991" s="59"/>
      <c r="L1991" s="59"/>
      <c r="X1991" s="77"/>
      <c r="AA1991" s="77"/>
      <c r="AP1991" s="59"/>
    </row>
    <row r="1992" spans="8:42" ht="12.75">
      <c r="H1992" s="59"/>
      <c r="I1992" s="59"/>
      <c r="L1992" s="59"/>
      <c r="X1992" s="77"/>
      <c r="AA1992" s="77"/>
      <c r="AP1992" s="59"/>
    </row>
    <row r="1993" spans="8:42" ht="12.75">
      <c r="H1993" s="59"/>
      <c r="I1993" s="59"/>
      <c r="L1993" s="59"/>
      <c r="X1993" s="77"/>
      <c r="AA1993" s="77"/>
      <c r="AP1993" s="59"/>
    </row>
    <row r="1994" spans="8:42" ht="12.75">
      <c r="H1994" s="59"/>
      <c r="I1994" s="59"/>
      <c r="L1994" s="59"/>
      <c r="X1994" s="77"/>
      <c r="AA1994" s="77"/>
      <c r="AP1994" s="59"/>
    </row>
    <row r="1995" spans="8:42" ht="12.75">
      <c r="H1995" s="59"/>
      <c r="I1995" s="59"/>
      <c r="L1995" s="59"/>
      <c r="X1995" s="77"/>
      <c r="AA1995" s="77"/>
      <c r="AP1995" s="59"/>
    </row>
    <row r="1996" spans="8:42" ht="12.75">
      <c r="H1996" s="59"/>
      <c r="I1996" s="59"/>
      <c r="L1996" s="59"/>
      <c r="X1996" s="77"/>
      <c r="AA1996" s="77"/>
      <c r="AP1996" s="59"/>
    </row>
    <row r="1997" spans="8:42" ht="12.75">
      <c r="H1997" s="59"/>
      <c r="I1997" s="59"/>
      <c r="L1997" s="59"/>
      <c r="X1997" s="77"/>
      <c r="AA1997" s="77"/>
      <c r="AP1997" s="59"/>
    </row>
    <row r="1998" spans="8:42" ht="12.75">
      <c r="H1998" s="59"/>
      <c r="I1998" s="59"/>
      <c r="L1998" s="59"/>
      <c r="X1998" s="77"/>
      <c r="AA1998" s="77"/>
      <c r="AP1998" s="59"/>
    </row>
    <row r="1999" spans="8:42" ht="12.75">
      <c r="H1999" s="59"/>
      <c r="I1999" s="59"/>
      <c r="L1999" s="59"/>
      <c r="X1999" s="77"/>
      <c r="AA1999" s="77"/>
      <c r="AP1999" s="59"/>
    </row>
    <row r="2000" spans="8:42" ht="12.75">
      <c r="H2000" s="59"/>
      <c r="I2000" s="59"/>
      <c r="L2000" s="59"/>
      <c r="X2000" s="77"/>
      <c r="AA2000" s="77"/>
      <c r="AP2000" s="59"/>
    </row>
    <row r="2001" spans="8:42" ht="12.75">
      <c r="H2001" s="59"/>
      <c r="I2001" s="59"/>
      <c r="L2001" s="59"/>
      <c r="X2001" s="77"/>
      <c r="AA2001" s="77"/>
      <c r="AP2001" s="59"/>
    </row>
    <row r="2002" spans="8:42" ht="12.75">
      <c r="H2002" s="59"/>
      <c r="I2002" s="59"/>
      <c r="L2002" s="59"/>
      <c r="X2002" s="77"/>
      <c r="AA2002" s="77"/>
      <c r="AP2002" s="59"/>
    </row>
    <row r="2003" spans="8:42" ht="12.75">
      <c r="H2003" s="59"/>
      <c r="I2003" s="59"/>
      <c r="L2003" s="59"/>
      <c r="X2003" s="77"/>
      <c r="AA2003" s="77"/>
      <c r="AP2003" s="59"/>
    </row>
    <row r="2004" spans="8:42" ht="12.75">
      <c r="H2004" s="59"/>
      <c r="I2004" s="59"/>
      <c r="L2004" s="59"/>
      <c r="X2004" s="77"/>
      <c r="AA2004" s="77"/>
      <c r="AP2004" s="59"/>
    </row>
    <row r="2005" spans="8:42" ht="12.75">
      <c r="H2005" s="59"/>
      <c r="I2005" s="59"/>
      <c r="L2005" s="59"/>
      <c r="X2005" s="77"/>
      <c r="AA2005" s="77"/>
      <c r="AP2005" s="59"/>
    </row>
    <row r="2006" spans="8:42" ht="12.75">
      <c r="H2006" s="59"/>
      <c r="I2006" s="59"/>
      <c r="L2006" s="59"/>
      <c r="X2006" s="77"/>
      <c r="AA2006" s="77"/>
      <c r="AP2006" s="59"/>
    </row>
    <row r="2007" spans="8:42" ht="12.75">
      <c r="H2007" s="59"/>
      <c r="I2007" s="59"/>
      <c r="L2007" s="59"/>
      <c r="X2007" s="77"/>
      <c r="AA2007" s="77"/>
      <c r="AP2007" s="59"/>
    </row>
    <row r="2008" spans="8:42" ht="12.75">
      <c r="H2008" s="59"/>
      <c r="I2008" s="59"/>
      <c r="L2008" s="59"/>
      <c r="X2008" s="77"/>
      <c r="AA2008" s="77"/>
      <c r="AP2008" s="59"/>
    </row>
    <row r="2009" spans="8:42" ht="12.75">
      <c r="H2009" s="59"/>
      <c r="I2009" s="59"/>
      <c r="L2009" s="59"/>
      <c r="X2009" s="77"/>
      <c r="AA2009" s="77"/>
      <c r="AP2009" s="59"/>
    </row>
    <row r="2010" spans="8:42" ht="12.75">
      <c r="H2010" s="59"/>
      <c r="I2010" s="59"/>
      <c r="L2010" s="59"/>
      <c r="X2010" s="77"/>
      <c r="AA2010" s="77"/>
      <c r="AP2010" s="59"/>
    </row>
    <row r="2011" spans="8:42" ht="12.75">
      <c r="H2011" s="59"/>
      <c r="I2011" s="59"/>
      <c r="L2011" s="59"/>
      <c r="X2011" s="77"/>
      <c r="AA2011" s="77"/>
      <c r="AP2011" s="59"/>
    </row>
    <row r="2012" spans="8:42" ht="12.75">
      <c r="H2012" s="59"/>
      <c r="I2012" s="59"/>
      <c r="L2012" s="59"/>
      <c r="X2012" s="77"/>
      <c r="AA2012" s="77"/>
      <c r="AP2012" s="59"/>
    </row>
    <row r="2013" spans="8:42" ht="12.75">
      <c r="H2013" s="59"/>
      <c r="I2013" s="59"/>
      <c r="L2013" s="59"/>
      <c r="X2013" s="77"/>
      <c r="AA2013" s="77"/>
      <c r="AP2013" s="59"/>
    </row>
    <row r="2014" spans="8:42" ht="12.75">
      <c r="H2014" s="59"/>
      <c r="I2014" s="59"/>
      <c r="L2014" s="59"/>
      <c r="X2014" s="77"/>
      <c r="AA2014" s="77"/>
      <c r="AP2014" s="59"/>
    </row>
    <row r="2015" spans="8:42" ht="12.75">
      <c r="H2015" s="59"/>
      <c r="I2015" s="59"/>
      <c r="L2015" s="59"/>
      <c r="X2015" s="77"/>
      <c r="AA2015" s="77"/>
      <c r="AP2015" s="59"/>
    </row>
    <row r="2016" spans="8:42" ht="12.75">
      <c r="H2016" s="59"/>
      <c r="I2016" s="59"/>
      <c r="L2016" s="59"/>
      <c r="X2016" s="77"/>
      <c r="AA2016" s="77"/>
      <c r="AP2016" s="59"/>
    </row>
    <row r="2017" spans="8:42" ht="12.75">
      <c r="H2017" s="59"/>
      <c r="I2017" s="59"/>
      <c r="L2017" s="59"/>
      <c r="X2017" s="77"/>
      <c r="AA2017" s="77"/>
      <c r="AP2017" s="59"/>
    </row>
    <row r="2018" spans="8:42" ht="12.75">
      <c r="H2018" s="59"/>
      <c r="I2018" s="59"/>
      <c r="L2018" s="59"/>
      <c r="X2018" s="77"/>
      <c r="AA2018" s="77"/>
      <c r="AP2018" s="59"/>
    </row>
    <row r="2019" spans="8:42" ht="12.75">
      <c r="H2019" s="59"/>
      <c r="I2019" s="59"/>
      <c r="L2019" s="59"/>
      <c r="X2019" s="77"/>
      <c r="AA2019" s="77"/>
      <c r="AP2019" s="59"/>
    </row>
    <row r="2020" spans="8:42" ht="12.75">
      <c r="H2020" s="59"/>
      <c r="I2020" s="59"/>
      <c r="L2020" s="59"/>
      <c r="X2020" s="77"/>
      <c r="AA2020" s="77"/>
      <c r="AP2020" s="59"/>
    </row>
    <row r="2021" spans="8:42" ht="12.75">
      <c r="H2021" s="59"/>
      <c r="I2021" s="59"/>
      <c r="L2021" s="59"/>
      <c r="X2021" s="77"/>
      <c r="AA2021" s="77"/>
      <c r="AP2021" s="59"/>
    </row>
    <row r="2022" spans="8:42" ht="12.75">
      <c r="H2022" s="59"/>
      <c r="I2022" s="59"/>
      <c r="L2022" s="59"/>
      <c r="X2022" s="77"/>
      <c r="AA2022" s="77"/>
      <c r="AP2022" s="59"/>
    </row>
    <row r="2023" spans="8:42" ht="12.75">
      <c r="H2023" s="59"/>
      <c r="I2023" s="59"/>
      <c r="L2023" s="59"/>
      <c r="X2023" s="77"/>
      <c r="AA2023" s="77"/>
      <c r="AP2023" s="59"/>
    </row>
    <row r="2024" spans="8:42" ht="12.75">
      <c r="H2024" s="59"/>
      <c r="I2024" s="59"/>
      <c r="L2024" s="59"/>
      <c r="X2024" s="77"/>
      <c r="AA2024" s="77"/>
      <c r="AP2024" s="59"/>
    </row>
    <row r="2025" spans="8:42" ht="12.75">
      <c r="H2025" s="59"/>
      <c r="I2025" s="59"/>
      <c r="L2025" s="59"/>
      <c r="X2025" s="77"/>
      <c r="AA2025" s="77"/>
      <c r="AP2025" s="59"/>
    </row>
    <row r="2026" spans="8:42" ht="12.75">
      <c r="H2026" s="59"/>
      <c r="I2026" s="59"/>
      <c r="L2026" s="59"/>
      <c r="X2026" s="77"/>
      <c r="AA2026" s="77"/>
      <c r="AP2026" s="59"/>
    </row>
    <row r="2027" spans="8:42" ht="12.75">
      <c r="H2027" s="59"/>
      <c r="I2027" s="59"/>
      <c r="L2027" s="59"/>
      <c r="X2027" s="77"/>
      <c r="AA2027" s="77"/>
      <c r="AP2027" s="59"/>
    </row>
    <row r="2028" spans="8:42" ht="12.75">
      <c r="H2028" s="59"/>
      <c r="I2028" s="59"/>
      <c r="L2028" s="59"/>
      <c r="X2028" s="77"/>
      <c r="AA2028" s="77"/>
      <c r="AP2028" s="59"/>
    </row>
    <row r="2029" spans="8:42" ht="12.75">
      <c r="H2029" s="59"/>
      <c r="I2029" s="59"/>
      <c r="L2029" s="59"/>
      <c r="X2029" s="77"/>
      <c r="AA2029" s="77"/>
      <c r="AP2029" s="59"/>
    </row>
    <row r="2030" spans="8:42" ht="12.75">
      <c r="H2030" s="59"/>
      <c r="I2030" s="59"/>
      <c r="L2030" s="59"/>
      <c r="X2030" s="77"/>
      <c r="AA2030" s="77"/>
      <c r="AP2030" s="59"/>
    </row>
    <row r="2031" spans="8:42" ht="12.75">
      <c r="H2031" s="59"/>
      <c r="I2031" s="59"/>
      <c r="L2031" s="59"/>
      <c r="X2031" s="77"/>
      <c r="AA2031" s="77"/>
      <c r="AP2031" s="59"/>
    </row>
    <row r="2032" spans="8:42" ht="12.75">
      <c r="H2032" s="59"/>
      <c r="I2032" s="59"/>
      <c r="L2032" s="59"/>
      <c r="X2032" s="77"/>
      <c r="AA2032" s="77"/>
      <c r="AP2032" s="59"/>
    </row>
    <row r="2033" spans="8:42" ht="12.75">
      <c r="H2033" s="59"/>
      <c r="I2033" s="59"/>
      <c r="L2033" s="59"/>
      <c r="X2033" s="77"/>
      <c r="AA2033" s="77"/>
      <c r="AP2033" s="59"/>
    </row>
    <row r="2034" spans="8:42" ht="12.75">
      <c r="H2034" s="59"/>
      <c r="I2034" s="59"/>
      <c r="L2034" s="59"/>
      <c r="X2034" s="77"/>
      <c r="AA2034" s="77"/>
      <c r="AP2034" s="59"/>
    </row>
    <row r="2035" spans="8:42" ht="12.75">
      <c r="H2035" s="59"/>
      <c r="I2035" s="59"/>
      <c r="L2035" s="59"/>
      <c r="X2035" s="77"/>
      <c r="AA2035" s="77"/>
      <c r="AP2035" s="59"/>
    </row>
    <row r="2036" spans="8:42" ht="12.75">
      <c r="H2036" s="59"/>
      <c r="I2036" s="59"/>
      <c r="L2036" s="59"/>
      <c r="X2036" s="77"/>
      <c r="AA2036" s="77"/>
      <c r="AP2036" s="59"/>
    </row>
    <row r="2037" spans="8:42" ht="12.75">
      <c r="H2037" s="59"/>
      <c r="I2037" s="59"/>
      <c r="L2037" s="59"/>
      <c r="X2037" s="77"/>
      <c r="AA2037" s="77"/>
      <c r="AP2037" s="59"/>
    </row>
    <row r="2038" spans="8:42" ht="12.75">
      <c r="H2038" s="59"/>
      <c r="I2038" s="59"/>
      <c r="L2038" s="59"/>
      <c r="X2038" s="77"/>
      <c r="AA2038" s="77"/>
      <c r="AP2038" s="59"/>
    </row>
    <row r="2039" spans="8:42" ht="12.75">
      <c r="H2039" s="59"/>
      <c r="I2039" s="59"/>
      <c r="L2039" s="59"/>
      <c r="X2039" s="77"/>
      <c r="AA2039" s="77"/>
      <c r="AP2039" s="59"/>
    </row>
    <row r="2040" spans="8:42" ht="12.75">
      <c r="H2040" s="59"/>
      <c r="I2040" s="59"/>
      <c r="L2040" s="59"/>
      <c r="X2040" s="77"/>
      <c r="AA2040" s="77"/>
      <c r="AP2040" s="59"/>
    </row>
    <row r="2041" spans="8:42" ht="12.75">
      <c r="H2041" s="59"/>
      <c r="I2041" s="59"/>
      <c r="L2041" s="59"/>
      <c r="X2041" s="77"/>
      <c r="AA2041" s="77"/>
      <c r="AP2041" s="59"/>
    </row>
    <row r="2042" spans="8:42" ht="12.75">
      <c r="H2042" s="59"/>
      <c r="I2042" s="59"/>
      <c r="L2042" s="59"/>
      <c r="X2042" s="77"/>
      <c r="AA2042" s="77"/>
      <c r="AP2042" s="59"/>
    </row>
    <row r="2043" spans="8:42" ht="12.75">
      <c r="H2043" s="59"/>
      <c r="I2043" s="59"/>
      <c r="L2043" s="59"/>
      <c r="X2043" s="77"/>
      <c r="AA2043" s="77"/>
      <c r="AP2043" s="59"/>
    </row>
    <row r="2044" spans="8:42" ht="12.75">
      <c r="H2044" s="59"/>
      <c r="I2044" s="59"/>
      <c r="L2044" s="59"/>
      <c r="X2044" s="77"/>
      <c r="AA2044" s="77"/>
      <c r="AP2044" s="59"/>
    </row>
    <row r="2045" spans="8:42" ht="12.75">
      <c r="H2045" s="59"/>
      <c r="I2045" s="59"/>
      <c r="L2045" s="59"/>
      <c r="X2045" s="77"/>
      <c r="AA2045" s="77"/>
      <c r="AP2045" s="59"/>
    </row>
    <row r="2046" spans="8:42" ht="12.75">
      <c r="H2046" s="59"/>
      <c r="I2046" s="59"/>
      <c r="L2046" s="59"/>
      <c r="X2046" s="77"/>
      <c r="AA2046" s="77"/>
      <c r="AP2046" s="59"/>
    </row>
    <row r="2047" spans="8:42" ht="12.75">
      <c r="H2047" s="59"/>
      <c r="I2047" s="59"/>
      <c r="L2047" s="59"/>
      <c r="X2047" s="77"/>
      <c r="AA2047" s="77"/>
      <c r="AP2047" s="59"/>
    </row>
    <row r="2048" spans="8:42" ht="12.75">
      <c r="H2048" s="59"/>
      <c r="I2048" s="59"/>
      <c r="L2048" s="59"/>
      <c r="X2048" s="77"/>
      <c r="AA2048" s="77"/>
      <c r="AP2048" s="59"/>
    </row>
    <row r="2049" spans="8:42" ht="12.75">
      <c r="H2049" s="59"/>
      <c r="I2049" s="59"/>
      <c r="L2049" s="59"/>
      <c r="X2049" s="77"/>
      <c r="AA2049" s="77"/>
      <c r="AP2049" s="59"/>
    </row>
    <row r="2050" spans="8:42" ht="12.75">
      <c r="H2050" s="59"/>
      <c r="I2050" s="59"/>
      <c r="L2050" s="59"/>
      <c r="X2050" s="77"/>
      <c r="AA2050" s="77"/>
      <c r="AP2050" s="59"/>
    </row>
    <row r="2051" spans="8:42" ht="12.75">
      <c r="H2051" s="59"/>
      <c r="I2051" s="59"/>
      <c r="L2051" s="59"/>
      <c r="X2051" s="77"/>
      <c r="AA2051" s="77"/>
      <c r="AP2051" s="59"/>
    </row>
    <row r="2052" spans="8:42" ht="12.75">
      <c r="H2052" s="59"/>
      <c r="I2052" s="59"/>
      <c r="L2052" s="59"/>
      <c r="X2052" s="77"/>
      <c r="AA2052" s="77"/>
      <c r="AP2052" s="59"/>
    </row>
    <row r="2053" spans="8:42" ht="12.75">
      <c r="H2053" s="59"/>
      <c r="I2053" s="59"/>
      <c r="L2053" s="59"/>
      <c r="X2053" s="77"/>
      <c r="AA2053" s="77"/>
      <c r="AP2053" s="59"/>
    </row>
    <row r="2054" spans="8:42" ht="12.75">
      <c r="H2054" s="59"/>
      <c r="I2054" s="59"/>
      <c r="L2054" s="59"/>
      <c r="X2054" s="77"/>
      <c r="AA2054" s="77"/>
      <c r="AP2054" s="59"/>
    </row>
    <row r="2055" spans="8:42" ht="12.75">
      <c r="H2055" s="59"/>
      <c r="I2055" s="59"/>
      <c r="L2055" s="59"/>
      <c r="X2055" s="77"/>
      <c r="AA2055" s="77"/>
      <c r="AP2055" s="59"/>
    </row>
    <row r="2056" spans="8:42" ht="12.75">
      <c r="H2056" s="59"/>
      <c r="I2056" s="59"/>
      <c r="L2056" s="59"/>
      <c r="X2056" s="77"/>
      <c r="AA2056" s="77"/>
      <c r="AP2056" s="59"/>
    </row>
    <row r="2057" spans="8:42" ht="12.75">
      <c r="H2057" s="59"/>
      <c r="I2057" s="59"/>
      <c r="L2057" s="59"/>
      <c r="X2057" s="77"/>
      <c r="AA2057" s="77"/>
      <c r="AP2057" s="59"/>
    </row>
    <row r="2058" spans="8:42" ht="12.75">
      <c r="H2058" s="59"/>
      <c r="I2058" s="59"/>
      <c r="L2058" s="59"/>
      <c r="X2058" s="77"/>
      <c r="AA2058" s="77"/>
      <c r="AP2058" s="59"/>
    </row>
    <row r="2059" spans="8:42" ht="12.75">
      <c r="H2059" s="59"/>
      <c r="I2059" s="59"/>
      <c r="L2059" s="59"/>
      <c r="X2059" s="77"/>
      <c r="AA2059" s="77"/>
      <c r="AP2059" s="59"/>
    </row>
    <row r="2060" spans="8:42" ht="12.75">
      <c r="H2060" s="59"/>
      <c r="I2060" s="59"/>
      <c r="L2060" s="59"/>
      <c r="X2060" s="77"/>
      <c r="AA2060" s="77"/>
      <c r="AP2060" s="59"/>
    </row>
    <row r="2061" spans="8:42" ht="12.75">
      <c r="H2061" s="59"/>
      <c r="I2061" s="59"/>
      <c r="L2061" s="59"/>
      <c r="X2061" s="77"/>
      <c r="AA2061" s="77"/>
      <c r="AP2061" s="59"/>
    </row>
    <row r="2062" spans="8:42" ht="12.75">
      <c r="H2062" s="59"/>
      <c r="I2062" s="59"/>
      <c r="L2062" s="59"/>
      <c r="X2062" s="77"/>
      <c r="AA2062" s="77"/>
      <c r="AP2062" s="59"/>
    </row>
    <row r="2063" spans="8:42" ht="12.75">
      <c r="H2063" s="59"/>
      <c r="I2063" s="59"/>
      <c r="L2063" s="59"/>
      <c r="X2063" s="77"/>
      <c r="AA2063" s="77"/>
      <c r="AP2063" s="59"/>
    </row>
    <row r="2064" spans="8:42" ht="12.75">
      <c r="H2064" s="59"/>
      <c r="I2064" s="59"/>
      <c r="L2064" s="59"/>
      <c r="X2064" s="77"/>
      <c r="AA2064" s="77"/>
      <c r="AP2064" s="59"/>
    </row>
    <row r="2065" spans="8:42" ht="12.75">
      <c r="H2065" s="59"/>
      <c r="I2065" s="59"/>
      <c r="L2065" s="59"/>
      <c r="X2065" s="77"/>
      <c r="AA2065" s="77"/>
      <c r="AP2065" s="59"/>
    </row>
    <row r="2066" spans="8:42" ht="12.75">
      <c r="H2066" s="59"/>
      <c r="I2066" s="59"/>
      <c r="L2066" s="59"/>
      <c r="X2066" s="77"/>
      <c r="AA2066" s="77"/>
      <c r="AP2066" s="59"/>
    </row>
    <row r="2067" spans="8:42" ht="12.75">
      <c r="H2067" s="59"/>
      <c r="I2067" s="59"/>
      <c r="L2067" s="59"/>
      <c r="X2067" s="77"/>
      <c r="AA2067" s="77"/>
      <c r="AP2067" s="59"/>
    </row>
    <row r="2068" spans="8:42" ht="12.75">
      <c r="H2068" s="59"/>
      <c r="I2068" s="59"/>
      <c r="L2068" s="59"/>
      <c r="X2068" s="77"/>
      <c r="AA2068" s="77"/>
      <c r="AP2068" s="59"/>
    </row>
    <row r="2069" spans="8:42" ht="12.75">
      <c r="H2069" s="59"/>
      <c r="I2069" s="59"/>
      <c r="L2069" s="59"/>
      <c r="X2069" s="77"/>
      <c r="AA2069" s="77"/>
      <c r="AP2069" s="59"/>
    </row>
    <row r="2070" spans="8:42" ht="12.75">
      <c r="H2070" s="59"/>
      <c r="I2070" s="59"/>
      <c r="L2070" s="59"/>
      <c r="X2070" s="77"/>
      <c r="AA2070" s="77"/>
      <c r="AP2070" s="59"/>
    </row>
    <row r="2071" spans="8:42" ht="12.75">
      <c r="H2071" s="59"/>
      <c r="I2071" s="59"/>
      <c r="L2071" s="59"/>
      <c r="X2071" s="77"/>
      <c r="AA2071" s="77"/>
      <c r="AP2071" s="59"/>
    </row>
    <row r="2072" spans="8:42" ht="12.75">
      <c r="H2072" s="59"/>
      <c r="I2072" s="59"/>
      <c r="L2072" s="59"/>
      <c r="X2072" s="77"/>
      <c r="AA2072" s="77"/>
      <c r="AP2072" s="59"/>
    </row>
    <row r="2073" spans="8:42" ht="12.75">
      <c r="H2073" s="59"/>
      <c r="I2073" s="59"/>
      <c r="L2073" s="59"/>
      <c r="X2073" s="77"/>
      <c r="AA2073" s="77"/>
      <c r="AP2073" s="59"/>
    </row>
    <row r="2074" spans="8:42" ht="12.75">
      <c r="H2074" s="59"/>
      <c r="I2074" s="59"/>
      <c r="L2074" s="59"/>
      <c r="X2074" s="77"/>
      <c r="AA2074" s="77"/>
      <c r="AP2074" s="59"/>
    </row>
    <row r="2075" spans="8:42" ht="12.75">
      <c r="H2075" s="59"/>
      <c r="I2075" s="59"/>
      <c r="L2075" s="59"/>
      <c r="X2075" s="77"/>
      <c r="AA2075" s="77"/>
      <c r="AP2075" s="59"/>
    </row>
    <row r="2076" spans="8:42" ht="12.75">
      <c r="H2076" s="59"/>
      <c r="I2076" s="59"/>
      <c r="L2076" s="59"/>
      <c r="X2076" s="77"/>
      <c r="AA2076" s="77"/>
      <c r="AP2076" s="59"/>
    </row>
    <row r="2077" spans="8:42" ht="12.75">
      <c r="H2077" s="59"/>
      <c r="I2077" s="59"/>
      <c r="L2077" s="59"/>
      <c r="X2077" s="77"/>
      <c r="AA2077" s="77"/>
      <c r="AP2077" s="59"/>
    </row>
    <row r="2078" spans="8:42" ht="12.75">
      <c r="H2078" s="59"/>
      <c r="I2078" s="59"/>
      <c r="L2078" s="59"/>
      <c r="X2078" s="77"/>
      <c r="AA2078" s="77"/>
      <c r="AP2078" s="59"/>
    </row>
    <row r="2079" spans="8:42" ht="12.75">
      <c r="H2079" s="59"/>
      <c r="I2079" s="59"/>
      <c r="L2079" s="59"/>
      <c r="X2079" s="77"/>
      <c r="AA2079" s="77"/>
      <c r="AP2079" s="59"/>
    </row>
    <row r="2080" spans="8:42" ht="12.75">
      <c r="H2080" s="59"/>
      <c r="I2080" s="59"/>
      <c r="L2080" s="59"/>
      <c r="X2080" s="77"/>
      <c r="AA2080" s="77"/>
      <c r="AP2080" s="59"/>
    </row>
    <row r="2081" spans="8:42" ht="12.75">
      <c r="H2081" s="59"/>
      <c r="I2081" s="59"/>
      <c r="L2081" s="59"/>
      <c r="X2081" s="77"/>
      <c r="AA2081" s="77"/>
      <c r="AP2081" s="59"/>
    </row>
    <row r="2082" spans="8:42" ht="12.75">
      <c r="H2082" s="59"/>
      <c r="I2082" s="59"/>
      <c r="L2082" s="59"/>
      <c r="X2082" s="77"/>
      <c r="AA2082" s="77"/>
      <c r="AP2082" s="59"/>
    </row>
    <row r="2083" spans="8:42" ht="12.75">
      <c r="H2083" s="59"/>
      <c r="I2083" s="59"/>
      <c r="L2083" s="59"/>
      <c r="X2083" s="77"/>
      <c r="AA2083" s="77"/>
      <c r="AP2083" s="59"/>
    </row>
    <row r="2084" spans="8:42" ht="12.75">
      <c r="H2084" s="59"/>
      <c r="I2084" s="59"/>
      <c r="L2084" s="59"/>
      <c r="X2084" s="77"/>
      <c r="AA2084" s="77"/>
      <c r="AP2084" s="59"/>
    </row>
    <row r="2085" spans="8:42" ht="12.75">
      <c r="H2085" s="59"/>
      <c r="I2085" s="59"/>
      <c r="L2085" s="59"/>
      <c r="X2085" s="77"/>
      <c r="AA2085" s="77"/>
      <c r="AP2085" s="59"/>
    </row>
    <row r="2086" spans="8:42" ht="12.75">
      <c r="H2086" s="59"/>
      <c r="I2086" s="59"/>
      <c r="L2086" s="59"/>
      <c r="X2086" s="77"/>
      <c r="AA2086" s="77"/>
      <c r="AP2086" s="59"/>
    </row>
    <row r="2087" spans="8:42" ht="12.75">
      <c r="H2087" s="59"/>
      <c r="I2087" s="59"/>
      <c r="L2087" s="59"/>
      <c r="X2087" s="77"/>
      <c r="AA2087" s="77"/>
      <c r="AP2087" s="59"/>
    </row>
    <row r="2088" spans="8:42" ht="12.75">
      <c r="H2088" s="59"/>
      <c r="I2088" s="59"/>
      <c r="L2088" s="59"/>
      <c r="X2088" s="77"/>
      <c r="AA2088" s="77"/>
      <c r="AP2088" s="59"/>
    </row>
    <row r="2089" spans="8:42" ht="12.75">
      <c r="H2089" s="59"/>
      <c r="I2089" s="59"/>
      <c r="L2089" s="59"/>
      <c r="X2089" s="77"/>
      <c r="AA2089" s="77"/>
      <c r="AP2089" s="59"/>
    </row>
    <row r="2090" spans="8:42" ht="12.75">
      <c r="H2090" s="59"/>
      <c r="I2090" s="59"/>
      <c r="L2090" s="59"/>
      <c r="X2090" s="77"/>
      <c r="AA2090" s="77"/>
      <c r="AP2090" s="59"/>
    </row>
    <row r="2091" spans="8:42" ht="12.75">
      <c r="H2091" s="59"/>
      <c r="I2091" s="59"/>
      <c r="L2091" s="59"/>
      <c r="X2091" s="77"/>
      <c r="AA2091" s="77"/>
      <c r="AP2091" s="59"/>
    </row>
    <row r="2092" spans="8:42" ht="12.75">
      <c r="H2092" s="59"/>
      <c r="I2092" s="59"/>
      <c r="L2092" s="59"/>
      <c r="X2092" s="77"/>
      <c r="AA2092" s="77"/>
      <c r="AP2092" s="59"/>
    </row>
    <row r="2093" spans="8:42" ht="12.75">
      <c r="H2093" s="59"/>
      <c r="I2093" s="59"/>
      <c r="L2093" s="59"/>
      <c r="X2093" s="77"/>
      <c r="AA2093" s="77"/>
      <c r="AP2093" s="59"/>
    </row>
    <row r="2094" spans="8:42" ht="12.75">
      <c r="H2094" s="59"/>
      <c r="I2094" s="59"/>
      <c r="L2094" s="59"/>
      <c r="X2094" s="77"/>
      <c r="AA2094" s="77"/>
      <c r="AP2094" s="59"/>
    </row>
    <row r="2095" spans="8:42" ht="12.75">
      <c r="H2095" s="59"/>
      <c r="I2095" s="59"/>
      <c r="L2095" s="59"/>
      <c r="X2095" s="77"/>
      <c r="AA2095" s="77"/>
      <c r="AP2095" s="59"/>
    </row>
    <row r="2096" spans="8:42" ht="12.75">
      <c r="H2096" s="59"/>
      <c r="I2096" s="59"/>
      <c r="L2096" s="59"/>
      <c r="X2096" s="77"/>
      <c r="AA2096" s="77"/>
      <c r="AP2096" s="59"/>
    </row>
    <row r="2097" spans="8:42" ht="12.75">
      <c r="H2097" s="59"/>
      <c r="I2097" s="59"/>
      <c r="L2097" s="59"/>
      <c r="X2097" s="77"/>
      <c r="AA2097" s="77"/>
      <c r="AP2097" s="59"/>
    </row>
    <row r="2098" spans="8:42" ht="12.75">
      <c r="H2098" s="59"/>
      <c r="I2098" s="59"/>
      <c r="L2098" s="59"/>
      <c r="X2098" s="77"/>
      <c r="AA2098" s="77"/>
      <c r="AP2098" s="59"/>
    </row>
    <row r="2099" spans="8:42" ht="12.75">
      <c r="H2099" s="59"/>
      <c r="I2099" s="59"/>
      <c r="L2099" s="59"/>
      <c r="X2099" s="77"/>
      <c r="AA2099" s="77"/>
      <c r="AP2099" s="59"/>
    </row>
    <row r="2100" spans="8:42" ht="12.75">
      <c r="H2100" s="59"/>
      <c r="I2100" s="59"/>
      <c r="L2100" s="59"/>
      <c r="X2100" s="77"/>
      <c r="AA2100" s="77"/>
      <c r="AP2100" s="59"/>
    </row>
    <row r="2101" spans="8:42" ht="12.75">
      <c r="H2101" s="59"/>
      <c r="I2101" s="59"/>
      <c r="L2101" s="59"/>
      <c r="X2101" s="77"/>
      <c r="AA2101" s="77"/>
      <c r="AP2101" s="59"/>
    </row>
    <row r="2102" spans="8:42" ht="12.75">
      <c r="H2102" s="59"/>
      <c r="I2102" s="59"/>
      <c r="L2102" s="59"/>
      <c r="X2102" s="77"/>
      <c r="AA2102" s="77"/>
      <c r="AP2102" s="59"/>
    </row>
    <row r="2103" spans="8:42" ht="12.75">
      <c r="H2103" s="59"/>
      <c r="I2103" s="59"/>
      <c r="L2103" s="59"/>
      <c r="X2103" s="77"/>
      <c r="AA2103" s="77"/>
      <c r="AP2103" s="59"/>
    </row>
    <row r="2104" spans="8:42" ht="12.75">
      <c r="H2104" s="59"/>
      <c r="I2104" s="59"/>
      <c r="L2104" s="59"/>
      <c r="X2104" s="77"/>
      <c r="AA2104" s="77"/>
      <c r="AP2104" s="59"/>
    </row>
    <row r="2105" spans="8:42" ht="12.75">
      <c r="H2105" s="59"/>
      <c r="I2105" s="59"/>
      <c r="L2105" s="59"/>
      <c r="X2105" s="77"/>
      <c r="AA2105" s="77"/>
      <c r="AP2105" s="59"/>
    </row>
    <row r="2106" spans="8:42" ht="12.75">
      <c r="H2106" s="59"/>
      <c r="I2106" s="59"/>
      <c r="L2106" s="59"/>
      <c r="X2106" s="77"/>
      <c r="AA2106" s="77"/>
      <c r="AP2106" s="59"/>
    </row>
    <row r="2107" spans="8:42" ht="12.75">
      <c r="H2107" s="59"/>
      <c r="I2107" s="59"/>
      <c r="L2107" s="59"/>
      <c r="X2107" s="77"/>
      <c r="AA2107" s="77"/>
      <c r="AP2107" s="59"/>
    </row>
    <row r="2108" spans="8:42" ht="12.75">
      <c r="H2108" s="59"/>
      <c r="I2108" s="59"/>
      <c r="L2108" s="59"/>
      <c r="X2108" s="77"/>
      <c r="AA2108" s="77"/>
      <c r="AP2108" s="59"/>
    </row>
    <row r="2109" spans="8:42" ht="12.75">
      <c r="H2109" s="59"/>
      <c r="I2109" s="59"/>
      <c r="L2109" s="59"/>
      <c r="X2109" s="77"/>
      <c r="AA2109" s="77"/>
      <c r="AP2109" s="59"/>
    </row>
    <row r="2110" spans="8:42" ht="12.75">
      <c r="H2110" s="59"/>
      <c r="I2110" s="59"/>
      <c r="L2110" s="59"/>
      <c r="X2110" s="77"/>
      <c r="AA2110" s="77"/>
      <c r="AP2110" s="59"/>
    </row>
    <row r="2111" spans="8:42" ht="12.75">
      <c r="H2111" s="59"/>
      <c r="I2111" s="59"/>
      <c r="L2111" s="59"/>
      <c r="X2111" s="77"/>
      <c r="AA2111" s="77"/>
      <c r="AP2111" s="59"/>
    </row>
    <row r="2112" spans="8:42" ht="12.75">
      <c r="H2112" s="59"/>
      <c r="I2112" s="59"/>
      <c r="L2112" s="59"/>
      <c r="X2112" s="77"/>
      <c r="AA2112" s="77"/>
      <c r="AP2112" s="59"/>
    </row>
    <row r="2113" spans="8:42" ht="12.75">
      <c r="H2113" s="59"/>
      <c r="I2113" s="59"/>
      <c r="L2113" s="59"/>
      <c r="X2113" s="77"/>
      <c r="AA2113" s="77"/>
      <c r="AP2113" s="59"/>
    </row>
    <row r="2114" spans="8:42" ht="12.75">
      <c r="H2114" s="59"/>
      <c r="I2114" s="59"/>
      <c r="L2114" s="59"/>
      <c r="X2114" s="77"/>
      <c r="AA2114" s="77"/>
      <c r="AP2114" s="59"/>
    </row>
    <row r="2115" spans="8:42" ht="12.75">
      <c r="H2115" s="59"/>
      <c r="I2115" s="59"/>
      <c r="L2115" s="59"/>
      <c r="X2115" s="77"/>
      <c r="AA2115" s="77"/>
      <c r="AP2115" s="59"/>
    </row>
    <row r="2116" spans="8:42" ht="12.75">
      <c r="H2116" s="59"/>
      <c r="I2116" s="59"/>
      <c r="L2116" s="59"/>
      <c r="X2116" s="77"/>
      <c r="AA2116" s="77"/>
      <c r="AP2116" s="59"/>
    </row>
    <row r="2117" spans="8:42" ht="12.75">
      <c r="H2117" s="59"/>
      <c r="I2117" s="59"/>
      <c r="L2117" s="59"/>
      <c r="X2117" s="77"/>
      <c r="AA2117" s="77"/>
      <c r="AP2117" s="59"/>
    </row>
    <row r="2118" spans="8:42" ht="12.75">
      <c r="H2118" s="59"/>
      <c r="I2118" s="59"/>
      <c r="L2118" s="59"/>
      <c r="X2118" s="77"/>
      <c r="AA2118" s="77"/>
      <c r="AP2118" s="59"/>
    </row>
    <row r="2119" spans="8:42" ht="12.75">
      <c r="H2119" s="59"/>
      <c r="I2119" s="59"/>
      <c r="L2119" s="59"/>
      <c r="X2119" s="77"/>
      <c r="AA2119" s="77"/>
      <c r="AP2119" s="59"/>
    </row>
    <row r="2120" spans="8:42" ht="12.75">
      <c r="H2120" s="59"/>
      <c r="I2120" s="59"/>
      <c r="L2120" s="59"/>
      <c r="X2120" s="77"/>
      <c r="AA2120" s="77"/>
      <c r="AP2120" s="59"/>
    </row>
    <row r="2121" spans="8:42" ht="12.75">
      <c r="H2121" s="59"/>
      <c r="I2121" s="59"/>
      <c r="L2121" s="59"/>
      <c r="X2121" s="77"/>
      <c r="AA2121" s="77"/>
      <c r="AP2121" s="59"/>
    </row>
    <row r="2122" spans="8:42" ht="12.75">
      <c r="H2122" s="59"/>
      <c r="I2122" s="59"/>
      <c r="L2122" s="59"/>
      <c r="X2122" s="77"/>
      <c r="AA2122" s="77"/>
      <c r="AP2122" s="59"/>
    </row>
    <row r="2123" spans="8:42" ht="12.75">
      <c r="H2123" s="59"/>
      <c r="I2123" s="59"/>
      <c r="L2123" s="59"/>
      <c r="X2123" s="77"/>
      <c r="AA2123" s="77"/>
      <c r="AP2123" s="59"/>
    </row>
    <row r="2124" spans="8:42" ht="12.75">
      <c r="H2124" s="59"/>
      <c r="I2124" s="59"/>
      <c r="L2124" s="59"/>
      <c r="X2124" s="77"/>
      <c r="AA2124" s="77"/>
      <c r="AP2124" s="59"/>
    </row>
    <row r="2125" spans="8:42" ht="12.75">
      <c r="H2125" s="59"/>
      <c r="I2125" s="59"/>
      <c r="L2125" s="59"/>
      <c r="X2125" s="77"/>
      <c r="AA2125" s="77"/>
      <c r="AP2125" s="59"/>
    </row>
    <row r="2126" spans="8:42" ht="12.75">
      <c r="H2126" s="59"/>
      <c r="I2126" s="59"/>
      <c r="L2126" s="59"/>
      <c r="X2126" s="77"/>
      <c r="AA2126" s="77"/>
      <c r="AP2126" s="59"/>
    </row>
    <row r="2127" spans="8:42" ht="12.75">
      <c r="H2127" s="59"/>
      <c r="I2127" s="59"/>
      <c r="L2127" s="59"/>
      <c r="X2127" s="77"/>
      <c r="AA2127" s="77"/>
      <c r="AP2127" s="59"/>
    </row>
    <row r="2128" spans="8:42" ht="12.75">
      <c r="H2128" s="59"/>
      <c r="I2128" s="59"/>
      <c r="L2128" s="59"/>
      <c r="X2128" s="77"/>
      <c r="AA2128" s="77"/>
      <c r="AP2128" s="59"/>
    </row>
    <row r="2129" spans="8:42" ht="12.75">
      <c r="H2129" s="59"/>
      <c r="I2129" s="59"/>
      <c r="L2129" s="59"/>
      <c r="X2129" s="77"/>
      <c r="AA2129" s="77"/>
      <c r="AP2129" s="59"/>
    </row>
    <row r="2130" spans="8:42" ht="12.75">
      <c r="H2130" s="59"/>
      <c r="I2130" s="59"/>
      <c r="L2130" s="59"/>
      <c r="X2130" s="77"/>
      <c r="AA2130" s="77"/>
      <c r="AP2130" s="59"/>
    </row>
    <row r="2131" spans="8:42" ht="12.75">
      <c r="H2131" s="59"/>
      <c r="I2131" s="59"/>
      <c r="L2131" s="59"/>
      <c r="X2131" s="77"/>
      <c r="AA2131" s="77"/>
      <c r="AP2131" s="59"/>
    </row>
    <row r="2132" spans="8:42" ht="12.75">
      <c r="H2132" s="59"/>
      <c r="I2132" s="59"/>
      <c r="L2132" s="59"/>
      <c r="X2132" s="77"/>
      <c r="AA2132" s="77"/>
      <c r="AP2132" s="59"/>
    </row>
    <row r="2133" spans="8:42" ht="12.75">
      <c r="H2133" s="59"/>
      <c r="I2133" s="59"/>
      <c r="L2133" s="59"/>
      <c r="X2133" s="77"/>
      <c r="AA2133" s="77"/>
      <c r="AP2133" s="59"/>
    </row>
    <row r="2134" spans="8:42" ht="12.75">
      <c r="H2134" s="59"/>
      <c r="I2134" s="59"/>
      <c r="L2134" s="59"/>
      <c r="X2134" s="77"/>
      <c r="AA2134" s="77"/>
      <c r="AP2134" s="59"/>
    </row>
    <row r="2135" spans="8:42" ht="12.75">
      <c r="H2135" s="59"/>
      <c r="I2135" s="59"/>
      <c r="L2135" s="59"/>
      <c r="X2135" s="77"/>
      <c r="AA2135" s="77"/>
      <c r="AP2135" s="59"/>
    </row>
    <row r="2136" spans="8:42" ht="12.75">
      <c r="H2136" s="59"/>
      <c r="I2136" s="59"/>
      <c r="L2136" s="59"/>
      <c r="X2136" s="77"/>
      <c r="AA2136" s="77"/>
      <c r="AP2136" s="59"/>
    </row>
    <row r="2137" spans="8:42" ht="12.75">
      <c r="H2137" s="59"/>
      <c r="I2137" s="59"/>
      <c r="L2137" s="59"/>
      <c r="X2137" s="77"/>
      <c r="AA2137" s="77"/>
      <c r="AP2137" s="59"/>
    </row>
    <row r="2138" spans="8:42" ht="12.75">
      <c r="H2138" s="59"/>
      <c r="I2138" s="59"/>
      <c r="L2138" s="59"/>
      <c r="X2138" s="77"/>
      <c r="AA2138" s="77"/>
      <c r="AP2138" s="59"/>
    </row>
    <row r="2139" spans="8:42" ht="12.75">
      <c r="H2139" s="59"/>
      <c r="I2139" s="59"/>
      <c r="L2139" s="59"/>
      <c r="X2139" s="77"/>
      <c r="AA2139" s="77"/>
      <c r="AP2139" s="59"/>
    </row>
    <row r="2140" spans="8:42" ht="12.75">
      <c r="H2140" s="59"/>
      <c r="I2140" s="59"/>
      <c r="L2140" s="59"/>
      <c r="X2140" s="77"/>
      <c r="AA2140" s="77"/>
      <c r="AP2140" s="59"/>
    </row>
    <row r="2141" spans="8:42" ht="12.75">
      <c r="H2141" s="59"/>
      <c r="I2141" s="59"/>
      <c r="L2141" s="59"/>
      <c r="X2141" s="77"/>
      <c r="AA2141" s="77"/>
      <c r="AP2141" s="59"/>
    </row>
    <row r="2142" spans="8:42" ht="12.75">
      <c r="H2142" s="59"/>
      <c r="I2142" s="59"/>
      <c r="L2142" s="59"/>
      <c r="X2142" s="77"/>
      <c r="AA2142" s="77"/>
      <c r="AP2142" s="59"/>
    </row>
    <row r="2143" spans="8:42" ht="12.75">
      <c r="H2143" s="59"/>
      <c r="I2143" s="59"/>
      <c r="L2143" s="59"/>
      <c r="X2143" s="77"/>
      <c r="AA2143" s="77"/>
      <c r="AP2143" s="59"/>
    </row>
    <row r="2144" spans="8:42" ht="12.75">
      <c r="H2144" s="59"/>
      <c r="I2144" s="59"/>
      <c r="L2144" s="59"/>
      <c r="X2144" s="77"/>
      <c r="AA2144" s="77"/>
      <c r="AP2144" s="59"/>
    </row>
    <row r="2145" spans="8:42" ht="12.75">
      <c r="H2145" s="59"/>
      <c r="I2145" s="59"/>
      <c r="L2145" s="59"/>
      <c r="X2145" s="77"/>
      <c r="AA2145" s="77"/>
      <c r="AP2145" s="59"/>
    </row>
    <row r="2146" spans="8:42" ht="12.75">
      <c r="H2146" s="59"/>
      <c r="I2146" s="59"/>
      <c r="L2146" s="59"/>
      <c r="X2146" s="77"/>
      <c r="AA2146" s="77"/>
      <c r="AP2146" s="59"/>
    </row>
    <row r="2147" spans="8:42" ht="12.75">
      <c r="H2147" s="59"/>
      <c r="I2147" s="59"/>
      <c r="L2147" s="59"/>
      <c r="X2147" s="77"/>
      <c r="AA2147" s="77"/>
      <c r="AP2147" s="59"/>
    </row>
    <row r="2148" spans="8:42" ht="12.75">
      <c r="H2148" s="59"/>
      <c r="I2148" s="59"/>
      <c r="L2148" s="59"/>
      <c r="X2148" s="77"/>
      <c r="AA2148" s="77"/>
      <c r="AP2148" s="59"/>
    </row>
    <row r="2149" spans="8:42" ht="12.75">
      <c r="H2149" s="59"/>
      <c r="I2149" s="59"/>
      <c r="L2149" s="59"/>
      <c r="X2149" s="77"/>
      <c r="AA2149" s="77"/>
      <c r="AP2149" s="59"/>
    </row>
    <row r="2150" spans="8:42" ht="12.75">
      <c r="H2150" s="59"/>
      <c r="I2150" s="59"/>
      <c r="L2150" s="59"/>
      <c r="X2150" s="77"/>
      <c r="AA2150" s="77"/>
      <c r="AP2150" s="59"/>
    </row>
    <row r="2151" spans="8:42" ht="12.75">
      <c r="H2151" s="59"/>
      <c r="I2151" s="59"/>
      <c r="L2151" s="59"/>
      <c r="X2151" s="77"/>
      <c r="AA2151" s="77"/>
      <c r="AP2151" s="59"/>
    </row>
    <row r="2152" spans="8:42" ht="12.75">
      <c r="H2152" s="59"/>
      <c r="I2152" s="59"/>
      <c r="L2152" s="59"/>
      <c r="X2152" s="77"/>
      <c r="AA2152" s="77"/>
      <c r="AP2152" s="59"/>
    </row>
    <row r="2153" spans="8:42" ht="12.75">
      <c r="H2153" s="59"/>
      <c r="I2153" s="59"/>
      <c r="L2153" s="59"/>
      <c r="X2153" s="77"/>
      <c r="AA2153" s="77"/>
      <c r="AP2153" s="59"/>
    </row>
    <row r="2154" spans="8:42" ht="12.75">
      <c r="H2154" s="59"/>
      <c r="I2154" s="59"/>
      <c r="L2154" s="59"/>
      <c r="X2154" s="77"/>
      <c r="AA2154" s="77"/>
      <c r="AP2154" s="59"/>
    </row>
    <row r="2155" spans="8:42" ht="12.75">
      <c r="H2155" s="59"/>
      <c r="I2155" s="59"/>
      <c r="L2155" s="59"/>
      <c r="X2155" s="77"/>
      <c r="AA2155" s="77"/>
      <c r="AP2155" s="59"/>
    </row>
    <row r="2156" spans="8:42" ht="12.75">
      <c r="H2156" s="59"/>
      <c r="I2156" s="59"/>
      <c r="L2156" s="59"/>
      <c r="X2156" s="77"/>
      <c r="AA2156" s="77"/>
      <c r="AP2156" s="59"/>
    </row>
    <row r="2157" spans="8:42" ht="12.75">
      <c r="H2157" s="59"/>
      <c r="I2157" s="59"/>
      <c r="L2157" s="59"/>
      <c r="X2157" s="77"/>
      <c r="AA2157" s="77"/>
      <c r="AP2157" s="59"/>
    </row>
    <row r="2158" spans="8:42" ht="12.75">
      <c r="H2158" s="59"/>
      <c r="I2158" s="59"/>
      <c r="L2158" s="59"/>
      <c r="X2158" s="77"/>
      <c r="AA2158" s="77"/>
      <c r="AP2158" s="59"/>
    </row>
    <row r="2159" spans="8:42" ht="12.75">
      <c r="H2159" s="59"/>
      <c r="I2159" s="59"/>
      <c r="L2159" s="59"/>
      <c r="X2159" s="77"/>
      <c r="AA2159" s="77"/>
      <c r="AP2159" s="59"/>
    </row>
    <row r="2160" spans="8:42" ht="12.75">
      <c r="H2160" s="59"/>
      <c r="I2160" s="59"/>
      <c r="L2160" s="59"/>
      <c r="X2160" s="77"/>
      <c r="AA2160" s="77"/>
      <c r="AP2160" s="59"/>
    </row>
    <row r="2161" spans="8:42" ht="12.75">
      <c r="H2161" s="59"/>
      <c r="I2161" s="59"/>
      <c r="L2161" s="59"/>
      <c r="X2161" s="77"/>
      <c r="AA2161" s="77"/>
      <c r="AP2161" s="59"/>
    </row>
    <row r="2162" spans="8:42" ht="12.75">
      <c r="H2162" s="59"/>
      <c r="I2162" s="59"/>
      <c r="L2162" s="59"/>
      <c r="X2162" s="77"/>
      <c r="AA2162" s="77"/>
      <c r="AP2162" s="59"/>
    </row>
    <row r="2163" spans="8:42" ht="12.75">
      <c r="H2163" s="59"/>
      <c r="I2163" s="59"/>
      <c r="L2163" s="59"/>
      <c r="X2163" s="77"/>
      <c r="AA2163" s="77"/>
      <c r="AP2163" s="59"/>
    </row>
    <row r="2164" spans="8:42" ht="12.75">
      <c r="H2164" s="59"/>
      <c r="I2164" s="59"/>
      <c r="L2164" s="59"/>
      <c r="X2164" s="77"/>
      <c r="AA2164" s="77"/>
      <c r="AP2164" s="59"/>
    </row>
    <row r="2165" spans="8:42" ht="12.75">
      <c r="H2165" s="59"/>
      <c r="I2165" s="59"/>
      <c r="L2165" s="59"/>
      <c r="X2165" s="77"/>
      <c r="AA2165" s="77"/>
      <c r="AP2165" s="59"/>
    </row>
    <row r="2166" spans="8:42" ht="12.75">
      <c r="H2166" s="59"/>
      <c r="I2166" s="59"/>
      <c r="L2166" s="59"/>
      <c r="X2166" s="77"/>
      <c r="AA2166" s="77"/>
      <c r="AP2166" s="59"/>
    </row>
    <row r="2167" spans="8:42" ht="12.75">
      <c r="H2167" s="59"/>
      <c r="I2167" s="59"/>
      <c r="L2167" s="59"/>
      <c r="X2167" s="77"/>
      <c r="AA2167" s="77"/>
      <c r="AP2167" s="59"/>
    </row>
    <row r="2168" spans="8:42" ht="12.75">
      <c r="H2168" s="59"/>
      <c r="I2168" s="59"/>
      <c r="L2168" s="59"/>
      <c r="X2168" s="77"/>
      <c r="AA2168" s="77"/>
      <c r="AP2168" s="59"/>
    </row>
    <row r="2169" spans="8:42" ht="12.75">
      <c r="H2169" s="59"/>
      <c r="I2169" s="59"/>
      <c r="L2169" s="59"/>
      <c r="X2169" s="77"/>
      <c r="AA2169" s="77"/>
      <c r="AP2169" s="59"/>
    </row>
    <row r="2170" spans="8:42" ht="12.75">
      <c r="H2170" s="59"/>
      <c r="I2170" s="59"/>
      <c r="L2170" s="59"/>
      <c r="X2170" s="77"/>
      <c r="AA2170" s="77"/>
      <c r="AP2170" s="59"/>
    </row>
    <row r="2171" spans="8:42" ht="12.75">
      <c r="H2171" s="59"/>
      <c r="I2171" s="59"/>
      <c r="L2171" s="59"/>
      <c r="X2171" s="77"/>
      <c r="AA2171" s="77"/>
      <c r="AP2171" s="59"/>
    </row>
    <row r="2172" spans="8:42" ht="12.75">
      <c r="H2172" s="59"/>
      <c r="I2172" s="59"/>
      <c r="L2172" s="59"/>
      <c r="X2172" s="77"/>
      <c r="AA2172" s="77"/>
      <c r="AP2172" s="59"/>
    </row>
    <row r="2173" spans="8:42" ht="12.75">
      <c r="H2173" s="59"/>
      <c r="I2173" s="59"/>
      <c r="L2173" s="59"/>
      <c r="X2173" s="77"/>
      <c r="AA2173" s="77"/>
      <c r="AP2173" s="59"/>
    </row>
    <row r="2174" spans="8:42" ht="12.75">
      <c r="H2174" s="59"/>
      <c r="I2174" s="59"/>
      <c r="L2174" s="59"/>
      <c r="X2174" s="77"/>
      <c r="AA2174" s="77"/>
      <c r="AP2174" s="59"/>
    </row>
    <row r="2175" spans="8:42" ht="12.75">
      <c r="H2175" s="59"/>
      <c r="I2175" s="59"/>
      <c r="L2175" s="59"/>
      <c r="X2175" s="77"/>
      <c r="AA2175" s="77"/>
      <c r="AP2175" s="59"/>
    </row>
    <row r="2176" spans="8:42" ht="12.75">
      <c r="H2176" s="59"/>
      <c r="I2176" s="59"/>
      <c r="L2176" s="59"/>
      <c r="X2176" s="77"/>
      <c r="AA2176" s="77"/>
      <c r="AP2176" s="59"/>
    </row>
    <row r="2177" spans="8:42" ht="12.75">
      <c r="H2177" s="59"/>
      <c r="I2177" s="59"/>
      <c r="L2177" s="59"/>
      <c r="X2177" s="77"/>
      <c r="AA2177" s="77"/>
      <c r="AP2177" s="59"/>
    </row>
    <row r="2178" spans="8:42" ht="12.75">
      <c r="H2178" s="59"/>
      <c r="I2178" s="59"/>
      <c r="L2178" s="59"/>
      <c r="X2178" s="77"/>
      <c r="AA2178" s="77"/>
      <c r="AP2178" s="59"/>
    </row>
    <row r="2179" spans="8:42" ht="12.75">
      <c r="H2179" s="59"/>
      <c r="I2179" s="59"/>
      <c r="L2179" s="59"/>
      <c r="X2179" s="77"/>
      <c r="AA2179" s="77"/>
      <c r="AP2179" s="59"/>
    </row>
    <row r="2180" spans="8:42" ht="12.75">
      <c r="H2180" s="59"/>
      <c r="I2180" s="59"/>
      <c r="L2180" s="59"/>
      <c r="X2180" s="77"/>
      <c r="AA2180" s="77"/>
      <c r="AP2180" s="59"/>
    </row>
    <row r="2181" spans="8:42" ht="12.75">
      <c r="H2181" s="59"/>
      <c r="I2181" s="59"/>
      <c r="L2181" s="59"/>
      <c r="X2181" s="77"/>
      <c r="AA2181" s="77"/>
      <c r="AP2181" s="59"/>
    </row>
    <row r="2182" spans="8:42" ht="12.75">
      <c r="H2182" s="59"/>
      <c r="I2182" s="59"/>
      <c r="L2182" s="59"/>
      <c r="X2182" s="77"/>
      <c r="AA2182" s="77"/>
      <c r="AP2182" s="59"/>
    </row>
    <row r="2183" spans="8:42" ht="12.75">
      <c r="H2183" s="59"/>
      <c r="I2183" s="59"/>
      <c r="L2183" s="59"/>
      <c r="X2183" s="77"/>
      <c r="AA2183" s="77"/>
      <c r="AP2183" s="59"/>
    </row>
    <row r="2184" spans="8:42" ht="12.75">
      <c r="H2184" s="59"/>
      <c r="I2184" s="59"/>
      <c r="L2184" s="59"/>
      <c r="X2184" s="77"/>
      <c r="AA2184" s="77"/>
      <c r="AP2184" s="59"/>
    </row>
    <row r="2185" spans="8:42" ht="12.75">
      <c r="H2185" s="59"/>
      <c r="I2185" s="59"/>
      <c r="L2185" s="59"/>
      <c r="X2185" s="77"/>
      <c r="AA2185" s="77"/>
      <c r="AP2185" s="59"/>
    </row>
  </sheetData>
  <mergeCells count="5">
    <mergeCell ref="A102:D102"/>
    <mergeCell ref="A3:B3"/>
    <mergeCell ref="C3:E3"/>
    <mergeCell ref="AO6:AQ6"/>
    <mergeCell ref="K6:M6"/>
  </mergeCells>
  <conditionalFormatting sqref="U7:U50">
    <cfRule type="cellIs" priority="1" dxfId="0" operator="lessThan" stopIfTrue="1">
      <formula>100</formula>
    </cfRule>
  </conditionalFormatting>
  <conditionalFormatting sqref="X7:X14 W7:W50">
    <cfRule type="cellIs" priority="2" dxfId="0" operator="lessThan" stopIfTrue="1">
      <formula>10</formula>
    </cfRule>
  </conditionalFormatting>
  <printOptions/>
  <pageMargins left="0.59" right="0.43" top="0.6" bottom="0.75" header="0.5118110236220472" footer="0.5118110236220472"/>
  <pageSetup fitToHeight="1" fitToWidth="1" horizontalDpi="300" verticalDpi="300" orientation="portrait" paperSize="9" scale="87" r:id="rId2"/>
  <rowBreaks count="2" manualBreakCount="2">
    <brk id="52" max="17" man="1"/>
    <brk id="103" max="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Tijmensen</cp:lastModifiedBy>
  <cp:lastPrinted>2007-09-04T07:39:03Z</cp:lastPrinted>
  <dcterms:created xsi:type="dcterms:W3CDTF">1999-05-04T17:29:24Z</dcterms:created>
  <dcterms:modified xsi:type="dcterms:W3CDTF">2011-01-18T10:14:06Z</dcterms:modified>
  <cp:category/>
  <cp:version/>
  <cp:contentType/>
  <cp:contentStatus/>
</cp:coreProperties>
</file>