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605" windowHeight="429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'antwoorden'!$A$3:$W$52</definedName>
    <definedName name="_xlnm.Print_Area" localSheetId="1">'gegevens'!$A$3:$L$52</definedName>
    <definedName name="_xlnm.Print_Area" localSheetId="0">'opgave'!$A$2:$S$48</definedName>
  </definedNames>
  <calcPr fullCalcOnLoad="1"/>
</workbook>
</file>

<file path=xl/sharedStrings.xml><?xml version="1.0" encoding="utf-8"?>
<sst xmlns="http://schemas.openxmlformats.org/spreadsheetml/2006/main" count="322" uniqueCount="104">
  <si>
    <t>Uitkomsten:</t>
  </si>
  <si>
    <t>OK?</t>
  </si>
  <si>
    <t>Verbeterde uitkomsten:</t>
  </si>
  <si>
    <t>Neem jouw gegevens over op het opgaveblad.</t>
  </si>
  <si>
    <t xml:space="preserve">2.        </t>
  </si>
  <si>
    <t xml:space="preserve">3.        </t>
  </si>
  <si>
    <t xml:space="preserve">4.        </t>
  </si>
  <si>
    <t xml:space="preserve">5.        </t>
  </si>
  <si>
    <t xml:space="preserve">6.        </t>
  </si>
  <si>
    <t>to</t>
  </si>
  <si>
    <t>NAAM:</t>
  </si>
  <si>
    <t>1.</t>
  </si>
  <si>
    <t>7.</t>
  </si>
  <si>
    <t>8.</t>
  </si>
  <si>
    <t>Als je onder aan het scherm op "opgave" klikt zie je de opgave zelf.</t>
  </si>
  <si>
    <t>Als je onder aan het scherm op "gegevens" klikt zie je de lijst met gegevens.</t>
  </si>
  <si>
    <t>Nr</t>
  </si>
  <si>
    <t>a</t>
  </si>
  <si>
    <t>b</t>
  </si>
  <si>
    <t>c.</t>
  </si>
  <si>
    <t>d.</t>
  </si>
  <si>
    <t>e.</t>
  </si>
  <si>
    <t>sc a</t>
  </si>
  <si>
    <t>sc b</t>
  </si>
  <si>
    <t>sc c</t>
  </si>
  <si>
    <t>, a</t>
  </si>
  <si>
    <t>, b</t>
  </si>
  <si>
    <t>a+b</t>
  </si>
  <si>
    <t>a.b</t>
  </si>
  <si>
    <t>a.c/b</t>
  </si>
  <si>
    <t>kg</t>
  </si>
  <si>
    <t>g</t>
  </si>
  <si>
    <t>mg</t>
  </si>
  <si>
    <t>omrekenfactor teller</t>
  </si>
  <si>
    <t>m3</t>
  </si>
  <si>
    <t>dm3</t>
  </si>
  <si>
    <t>cm3</t>
  </si>
  <si>
    <t>mm3</t>
  </si>
  <si>
    <t>m2</t>
  </si>
  <si>
    <t>dm2</t>
  </si>
  <si>
    <t>cm2</t>
  </si>
  <si>
    <t>mm2</t>
  </si>
  <si>
    <t>omrekenfactor noemer</t>
  </si>
  <si>
    <t>.10</t>
  </si>
  <si>
    <r>
      <t>g/mm</t>
    </r>
    <r>
      <rPr>
        <vertAlign val="superscript"/>
        <sz val="11"/>
        <rFont val="Times New Roman"/>
        <family val="1"/>
      </rPr>
      <t>2</t>
    </r>
  </si>
  <si>
    <r>
      <t>kg/m</t>
    </r>
    <r>
      <rPr>
        <vertAlign val="superscript"/>
        <sz val="11"/>
        <rFont val="Times New Roman"/>
        <family val="1"/>
      </rPr>
      <t>2</t>
    </r>
  </si>
  <si>
    <r>
      <t>g/cm</t>
    </r>
    <r>
      <rPr>
        <vertAlign val="superscript"/>
        <sz val="11"/>
        <rFont val="Times New Roman"/>
        <family val="1"/>
      </rPr>
      <t>2</t>
    </r>
  </si>
  <si>
    <r>
      <t>kg/m</t>
    </r>
    <r>
      <rPr>
        <vertAlign val="superscript"/>
        <sz val="11"/>
        <rFont val="Times New Roman"/>
        <family val="1"/>
      </rPr>
      <t>2</t>
    </r>
  </si>
  <si>
    <r>
      <t>g/dm</t>
    </r>
    <r>
      <rPr>
        <vertAlign val="superscript"/>
        <sz val="11"/>
        <rFont val="Times New Roman"/>
        <family val="1"/>
      </rPr>
      <t>2</t>
    </r>
  </si>
  <si>
    <r>
      <t>kg/dm</t>
    </r>
    <r>
      <rPr>
        <vertAlign val="superscript"/>
        <sz val="11"/>
        <rFont val="Times New Roman"/>
        <family val="1"/>
      </rPr>
      <t>2</t>
    </r>
  </si>
  <si>
    <r>
      <t>kg/dm</t>
    </r>
    <r>
      <rPr>
        <vertAlign val="superscript"/>
        <sz val="11"/>
        <rFont val="Times New Roman"/>
        <family val="1"/>
      </rPr>
      <t>2</t>
    </r>
  </si>
  <si>
    <r>
      <t>kg/cm</t>
    </r>
    <r>
      <rPr>
        <vertAlign val="superscript"/>
        <sz val="11"/>
        <rFont val="Times New Roman"/>
        <family val="1"/>
      </rPr>
      <t>2</t>
    </r>
  </si>
  <si>
    <r>
      <t>kg/cm</t>
    </r>
    <r>
      <rPr>
        <vertAlign val="superscript"/>
        <sz val="11"/>
        <rFont val="Times New Roman"/>
        <family val="1"/>
      </rPr>
      <t>2</t>
    </r>
  </si>
  <si>
    <r>
      <t>mg/mm</t>
    </r>
    <r>
      <rPr>
        <vertAlign val="superscript"/>
        <sz val="11"/>
        <rFont val="Times New Roman"/>
        <family val="1"/>
      </rPr>
      <t>2</t>
    </r>
  </si>
  <si>
    <r>
      <t>g/mm</t>
    </r>
    <r>
      <rPr>
        <vertAlign val="superscript"/>
        <sz val="11"/>
        <rFont val="Times New Roman"/>
        <family val="1"/>
      </rPr>
      <t>3</t>
    </r>
  </si>
  <si>
    <r>
      <t>kg/m</t>
    </r>
    <r>
      <rPr>
        <vertAlign val="superscript"/>
        <sz val="11"/>
        <rFont val="Times New Roman"/>
        <family val="1"/>
      </rPr>
      <t>3</t>
    </r>
  </si>
  <si>
    <r>
      <t>g/cm</t>
    </r>
    <r>
      <rPr>
        <vertAlign val="superscript"/>
        <sz val="11"/>
        <rFont val="Times New Roman"/>
        <family val="1"/>
      </rPr>
      <t>3</t>
    </r>
  </si>
  <si>
    <r>
      <t>g/dm</t>
    </r>
    <r>
      <rPr>
        <vertAlign val="superscript"/>
        <sz val="11"/>
        <rFont val="Times New Roman"/>
        <family val="1"/>
      </rPr>
      <t>3</t>
    </r>
  </si>
  <si>
    <r>
      <t>kg/cm</t>
    </r>
    <r>
      <rPr>
        <vertAlign val="superscript"/>
        <sz val="11"/>
        <rFont val="Times New Roman"/>
        <family val="1"/>
      </rPr>
      <t>3</t>
    </r>
  </si>
  <si>
    <r>
      <t>kg/dm</t>
    </r>
    <r>
      <rPr>
        <vertAlign val="superscript"/>
        <sz val="11"/>
        <rFont val="Times New Roman"/>
        <family val="1"/>
      </rPr>
      <t>3</t>
    </r>
  </si>
  <si>
    <r>
      <t>mg/mm</t>
    </r>
    <r>
      <rPr>
        <vertAlign val="superscript"/>
        <sz val="11"/>
        <rFont val="Times New Roman"/>
        <family val="1"/>
      </rPr>
      <t>3</t>
    </r>
  </si>
  <si>
    <r>
      <t>mg/dm</t>
    </r>
    <r>
      <rPr>
        <vertAlign val="superscript"/>
        <sz val="11"/>
        <rFont val="Times New Roman"/>
        <family val="1"/>
      </rPr>
      <t>3</t>
    </r>
  </si>
  <si>
    <r>
      <t>mg/cm</t>
    </r>
    <r>
      <rPr>
        <vertAlign val="superscript"/>
        <sz val="11"/>
        <rFont val="Times New Roman"/>
        <family val="1"/>
      </rPr>
      <t>3</t>
    </r>
  </si>
  <si>
    <r>
      <t>kg/mm</t>
    </r>
    <r>
      <rPr>
        <vertAlign val="superscript"/>
        <sz val="11"/>
        <rFont val="Times New Roman"/>
        <family val="1"/>
      </rPr>
      <t>3</t>
    </r>
  </si>
  <si>
    <t>a.</t>
  </si>
  <si>
    <t>b.</t>
  </si>
  <si>
    <t>11.</t>
  </si>
  <si>
    <t>10.</t>
  </si>
  <si>
    <t>9.</t>
  </si>
  <si>
    <t>+/-</t>
  </si>
  <si>
    <t>x/:</t>
  </si>
  <si>
    <t xml:space="preserve">Neem de gegevens nauwkeurig over die op de lijst achter jouw nummer staan. </t>
  </si>
  <si>
    <t>c</t>
  </si>
  <si>
    <t>1. Hoe luidt de afrondregel (vuistregel) bij het optellen en aftrekken van getallen?</t>
  </si>
  <si>
    <t>2. Hoe luidt de afrondregel (vuistregel) bij het vermenigvuldigen of delen van getallen?</t>
  </si>
  <si>
    <t>3. Uit hoeveel significante cijfers bestaat getal a?</t>
  </si>
  <si>
    <t>4. Uit hoeveel significante cijfers bestaat getal b?</t>
  </si>
  <si>
    <t>5. Uit hoeveel significante cijfers bestaat getal c?</t>
  </si>
  <si>
    <t>6. Hoeveel cijfers staan er achter de komma bij getal a</t>
  </si>
  <si>
    <t>7. Hoeveel cijfers staan er achter de komma bij getal b</t>
  </si>
  <si>
    <t>8. Bereken a + b. Vermeld bij de berekening de niet afgeronde en de afgeronde uitkomst.</t>
  </si>
  <si>
    <t xml:space="preserve">     De uitkomst als een macht van 10 schrijven!</t>
  </si>
  <si>
    <t xml:space="preserve">     Berekening bij opgave 11:</t>
  </si>
  <si>
    <t>Afronden</t>
  </si>
  <si>
    <t>1. Reken eerst de eenheid van de teller en van de noemer om.</t>
  </si>
  <si>
    <t>2. Daarna de onafgeronde uitkomst en tot slot de afgeronde uitkomst!!</t>
  </si>
  <si>
    <t xml:space="preserve">     Voorbeeld:</t>
  </si>
  <si>
    <t xml:space="preserve">     Opl.:</t>
  </si>
  <si>
    <t>h1 Basisvaardigheden</t>
  </si>
  <si>
    <r>
      <t xml:space="preserve">9. Bereken </t>
    </r>
    <r>
      <rPr>
        <b/>
        <sz val="12"/>
        <rFont val="Times New Roman"/>
        <family val="1"/>
      </rPr>
      <t>a.b</t>
    </r>
    <r>
      <rPr>
        <sz val="12"/>
        <rFont val="Times New Roman"/>
        <family val="1"/>
      </rPr>
      <t xml:space="preserve"> en vermeld hieronder eerst de niet afgeronde en dan de afgeronde uitkomst.</t>
    </r>
  </si>
  <si>
    <r>
      <t xml:space="preserve">10. Bereken </t>
    </r>
    <r>
      <rPr>
        <b/>
        <sz val="12"/>
        <rFont val="Times New Roman"/>
        <family val="1"/>
      </rPr>
      <t>a.c/b</t>
    </r>
    <r>
      <rPr>
        <sz val="12"/>
        <rFont val="Times New Roman"/>
        <family val="1"/>
      </rPr>
      <t xml:space="preserve"> en vermeld hieronder de niet afgeronde en de afgeronde uitkomst. (Dus NIET a.b/c)</t>
    </r>
  </si>
  <si>
    <t xml:space="preserve">12. Bereken de procentuele meetonzekerheid in het getal a. </t>
  </si>
  <si>
    <r>
      <t>D</t>
    </r>
    <r>
      <rPr>
        <b/>
        <sz val="11"/>
        <rFont val="Times New Roman"/>
        <family val="1"/>
      </rPr>
      <t>a/a.100%</t>
    </r>
  </si>
  <si>
    <t>12.( 1 s.c.!)</t>
  </si>
  <si>
    <t>havo4 A</t>
  </si>
  <si>
    <t>Zet de uitkomsten van vraag 3 t/m 12 in de tabel "Uitkomsten"</t>
  </si>
  <si>
    <t>Opgave en gegevens vind je op www.agtijmensen.nl</t>
  </si>
  <si>
    <r>
      <t xml:space="preserve">11. Reken </t>
    </r>
    <r>
      <rPr>
        <b/>
        <i/>
        <sz val="12"/>
        <rFont val="Times New Roman"/>
        <family val="1"/>
      </rPr>
      <t>hieronder</t>
    </r>
    <r>
      <rPr>
        <sz val="12"/>
        <rFont val="Times New Roman"/>
        <family val="1"/>
      </rPr>
      <t xml:space="preserve"> de waarde </t>
    </r>
    <r>
      <rPr>
        <b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uit de tabel om in de eenheid </t>
    </r>
    <r>
      <rPr>
        <b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uit de tabel,</t>
    </r>
  </si>
  <si>
    <r>
      <t xml:space="preserve">     </t>
    </r>
    <r>
      <rPr>
        <i/>
        <u val="single"/>
        <sz val="12"/>
        <rFont val="Times New Roman"/>
        <family val="1"/>
      </rPr>
      <t>Hoe ga je te werk?</t>
    </r>
    <r>
      <rPr>
        <i/>
        <sz val="12"/>
        <rFont val="Times New Roman"/>
        <family val="1"/>
      </rPr>
      <t>: 1. Reken eerst de eenheid van de teller en van de noemer om.</t>
    </r>
  </si>
  <si>
    <r>
      <t>Reken 2,5 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/h om in dm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/s.</t>
    </r>
  </si>
  <si>
    <r>
      <t>2,5 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 h =</t>
    </r>
  </si>
  <si>
    <r>
      <t>2,5.10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dm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/3600s =</t>
    </r>
  </si>
  <si>
    <r>
      <t>6,944.10</t>
    </r>
    <r>
      <rPr>
        <i/>
        <vertAlign val="superscript"/>
        <sz val="12"/>
        <rFont val="Times New Roman"/>
        <family val="1"/>
      </rPr>
      <t>-1</t>
    </r>
    <r>
      <rPr>
        <i/>
        <sz val="12"/>
        <rFont val="Times New Roman"/>
        <family val="1"/>
      </rPr>
      <t xml:space="preserve"> dm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/s =</t>
    </r>
  </si>
  <si>
    <r>
      <t>6,9.10</t>
    </r>
    <r>
      <rPr>
        <i/>
        <vertAlign val="superscript"/>
        <sz val="12"/>
        <rFont val="Times New Roman"/>
        <family val="1"/>
      </rPr>
      <t>-1</t>
    </r>
    <r>
      <rPr>
        <i/>
        <sz val="12"/>
        <rFont val="Times New Roman"/>
        <family val="1"/>
      </rPr>
      <t xml:space="preserve"> dm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/s</t>
    </r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</si>
</sst>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0E+00"/>
    <numFmt numFmtId="183" formatCode="0.000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b/>
      <sz val="11"/>
      <name val="Symbol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i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4" fillId="0" borderId="3" xfId="0" applyFont="1" applyBorder="1" applyAlignment="1">
      <alignment/>
    </xf>
    <xf numFmtId="0" fontId="16" fillId="0" borderId="5" xfId="0" applyFont="1" applyBorder="1" applyAlignment="1">
      <alignment horizontal="left"/>
    </xf>
    <xf numFmtId="17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 vertical="top"/>
    </xf>
    <xf numFmtId="173" fontId="1" fillId="0" borderId="3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left"/>
    </xf>
    <xf numFmtId="0" fontId="14" fillId="0" borderId="1" xfId="0" applyFont="1" applyBorder="1" applyAlignment="1" quotePrefix="1">
      <alignment horizontal="center"/>
    </xf>
    <xf numFmtId="0" fontId="16" fillId="0" borderId="5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right"/>
    </xf>
    <xf numFmtId="173" fontId="5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2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8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1" fillId="0" borderId="1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71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Alignment="1">
      <alignment/>
    </xf>
    <xf numFmtId="177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7" fontId="2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4162425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3781425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24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095500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2647950" y="642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34004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34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28098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29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095500" y="70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276475" y="7620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371475</xdr:colOff>
      <xdr:row>37</xdr:row>
      <xdr:rowOff>104775</xdr:rowOff>
    </xdr:from>
    <xdr:to>
      <xdr:col>5</xdr:col>
      <xdr:colOff>38100</xdr:colOff>
      <xdr:row>38</xdr:row>
      <xdr:rowOff>114300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276475" y="9077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oneCellAnchor>
    <xdr:from>
      <xdr:col>5</xdr:col>
      <xdr:colOff>0</xdr:colOff>
      <xdr:row>42</xdr:row>
      <xdr:rowOff>123825</xdr:rowOff>
    </xdr:from>
    <xdr:ext cx="76200" cy="200025"/>
    <xdr:sp>
      <xdr:nvSpPr>
        <xdr:cNvPr id="10" name="TextBox 77"/>
        <xdr:cNvSpPr txBox="1">
          <a:spLocks noChangeArrowheads="1"/>
        </xdr:cNvSpPr>
      </xdr:nvSpPr>
      <xdr:spPr>
        <a:xfrm>
          <a:off x="2276475" y="1028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44</xdr:row>
      <xdr:rowOff>0</xdr:rowOff>
    </xdr:from>
    <xdr:ext cx="76200" cy="200025"/>
    <xdr:sp>
      <xdr:nvSpPr>
        <xdr:cNvPr id="11" name="TextBox 78"/>
        <xdr:cNvSpPr txBox="1">
          <a:spLocks noChangeArrowheads="1"/>
        </xdr:cNvSpPr>
      </xdr:nvSpPr>
      <xdr:spPr>
        <a:xfrm>
          <a:off x="1676400" y="1063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19050</xdr:rowOff>
    </xdr:from>
    <xdr:ext cx="76200" cy="200025"/>
    <xdr:sp>
      <xdr:nvSpPr>
        <xdr:cNvPr id="12" name="TextBox 79"/>
        <xdr:cNvSpPr txBox="1">
          <a:spLocks noChangeArrowheads="1"/>
        </xdr:cNvSpPr>
      </xdr:nvSpPr>
      <xdr:spPr>
        <a:xfrm>
          <a:off x="132397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28600"/>
    <xdr:sp>
      <xdr:nvSpPr>
        <xdr:cNvPr id="13" name="TextBox 80"/>
        <xdr:cNvSpPr txBox="1">
          <a:spLocks noChangeArrowheads="1"/>
        </xdr:cNvSpPr>
      </xdr:nvSpPr>
      <xdr:spPr>
        <a:xfrm>
          <a:off x="1905000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123825</xdr:rowOff>
    </xdr:from>
    <xdr:ext cx="76200" cy="200025"/>
    <xdr:sp>
      <xdr:nvSpPr>
        <xdr:cNvPr id="14" name="TextBox 81"/>
        <xdr:cNvSpPr txBox="1">
          <a:spLocks noChangeArrowheads="1"/>
        </xdr:cNvSpPr>
      </xdr:nvSpPr>
      <xdr:spPr>
        <a:xfrm>
          <a:off x="4162425" y="1028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44</xdr:row>
      <xdr:rowOff>0</xdr:rowOff>
    </xdr:from>
    <xdr:ext cx="76200" cy="200025"/>
    <xdr:sp>
      <xdr:nvSpPr>
        <xdr:cNvPr id="15" name="TextBox 82"/>
        <xdr:cNvSpPr txBox="1">
          <a:spLocks noChangeArrowheads="1"/>
        </xdr:cNvSpPr>
      </xdr:nvSpPr>
      <xdr:spPr>
        <a:xfrm>
          <a:off x="3543300" y="1063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28600"/>
    <xdr:sp>
      <xdr:nvSpPr>
        <xdr:cNvPr id="16" name="TextBox 83"/>
        <xdr:cNvSpPr txBox="1">
          <a:spLocks noChangeArrowheads="1"/>
        </xdr:cNvSpPr>
      </xdr:nvSpPr>
      <xdr:spPr>
        <a:xfrm>
          <a:off x="3781425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19050</xdr:rowOff>
    </xdr:from>
    <xdr:ext cx="76200" cy="200025"/>
    <xdr:sp>
      <xdr:nvSpPr>
        <xdr:cNvPr id="17" name="TextBox 84"/>
        <xdr:cNvSpPr txBox="1">
          <a:spLocks noChangeArrowheads="1"/>
        </xdr:cNvSpPr>
      </xdr:nvSpPr>
      <xdr:spPr>
        <a:xfrm>
          <a:off x="132397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123825</xdr:rowOff>
    </xdr:from>
    <xdr:ext cx="76200" cy="200025"/>
    <xdr:sp>
      <xdr:nvSpPr>
        <xdr:cNvPr id="18" name="TextBox 85"/>
        <xdr:cNvSpPr txBox="1">
          <a:spLocks noChangeArrowheads="1"/>
        </xdr:cNvSpPr>
      </xdr:nvSpPr>
      <xdr:spPr>
        <a:xfrm>
          <a:off x="2276475" y="1076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123825</xdr:rowOff>
    </xdr:from>
    <xdr:ext cx="76200" cy="200025"/>
    <xdr:sp>
      <xdr:nvSpPr>
        <xdr:cNvPr id="19" name="TextBox 86"/>
        <xdr:cNvSpPr txBox="1">
          <a:spLocks noChangeArrowheads="1"/>
        </xdr:cNvSpPr>
      </xdr:nvSpPr>
      <xdr:spPr>
        <a:xfrm>
          <a:off x="4162425" y="1076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123825</xdr:rowOff>
    </xdr:from>
    <xdr:ext cx="76200" cy="200025"/>
    <xdr:sp>
      <xdr:nvSpPr>
        <xdr:cNvPr id="20" name="TextBox 87"/>
        <xdr:cNvSpPr txBox="1">
          <a:spLocks noChangeArrowheads="1"/>
        </xdr:cNvSpPr>
      </xdr:nvSpPr>
      <xdr:spPr>
        <a:xfrm>
          <a:off x="2276475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123825</xdr:rowOff>
    </xdr:from>
    <xdr:ext cx="76200" cy="200025"/>
    <xdr:sp>
      <xdr:nvSpPr>
        <xdr:cNvPr id="21" name="TextBox 88"/>
        <xdr:cNvSpPr txBox="1">
          <a:spLocks noChangeArrowheads="1"/>
        </xdr:cNvSpPr>
      </xdr:nvSpPr>
      <xdr:spPr>
        <a:xfrm>
          <a:off x="4162425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0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421875" style="5" customWidth="1"/>
    <col min="2" max="2" width="8.00390625" style="5" bestFit="1" customWidth="1"/>
    <col min="3" max="7" width="5.57421875" style="5" customWidth="1"/>
    <col min="8" max="12" width="5.7109375" style="5" customWidth="1"/>
    <col min="13" max="13" width="5.7109375" style="92" customWidth="1"/>
    <col min="14" max="14" width="6.421875" style="92" customWidth="1"/>
    <col min="15" max="19" width="5.7109375" style="92" customWidth="1"/>
    <col min="20" max="16384" width="9.28125" style="92" customWidth="1"/>
  </cols>
  <sheetData>
    <row r="1" ht="15.75">
      <c r="A1" s="50" t="s">
        <v>15</v>
      </c>
    </row>
    <row r="2" spans="1:74" ht="15.75">
      <c r="A2" s="12"/>
      <c r="B2" s="35"/>
      <c r="C2" s="35"/>
      <c r="D2" s="35"/>
      <c r="E2" s="12"/>
      <c r="F2" s="1"/>
      <c r="G2" s="35"/>
      <c r="H2" s="9" t="s">
        <v>10</v>
      </c>
      <c r="I2" s="45"/>
      <c r="J2" s="45"/>
      <c r="K2" s="45"/>
      <c r="L2" s="93"/>
      <c r="M2" s="94"/>
      <c r="N2" s="95"/>
      <c r="O2" s="95"/>
      <c r="P2" s="95"/>
      <c r="Q2" s="95"/>
      <c r="R2" s="95"/>
      <c r="S2" s="95"/>
      <c r="T2" s="95"/>
      <c r="U2" s="95"/>
      <c r="V2" s="95"/>
      <c r="W2" s="41"/>
      <c r="X2" s="41"/>
      <c r="Y2" s="4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25" s="1" customFormat="1" ht="15.75">
      <c r="A3" s="10" t="str">
        <f>IF(antwoorden!A3="","",antwoorden!A3)</f>
        <v>havo4 A</v>
      </c>
      <c r="B3" s="144" t="str">
        <f>IF(antwoorden!B3="","",antwoorden!B3)</f>
        <v>h1 Basisvaardigheden</v>
      </c>
      <c r="C3" s="145">
        <f>IF(antwoorden!C4="","",antwoorden!C4)</f>
      </c>
      <c r="D3" s="145">
        <f>IF(antwoorden!D4="","",antwoorden!D4)</f>
      </c>
      <c r="E3" s="145">
        <f>IF(antwoorden!E4="","",antwoorden!E4)</f>
      </c>
      <c r="F3" s="95"/>
      <c r="G3" s="95">
        <f>IF(antwoorden!G3="","",antwoorden!G3)</f>
      </c>
      <c r="H3" s="146">
        <f>IF(antwoorden!H3="","",antwoorden!H3)</f>
        <v>40561.467672453706</v>
      </c>
      <c r="I3" s="147" t="e">
        <f>IF(antwoorden!#REF!="","",antwoorden!#REF!)</f>
        <v>#REF!</v>
      </c>
      <c r="J3" s="9" t="str">
        <f>IF(antwoorden!J3="","",antwoorden!J3)</f>
        <v>to</v>
      </c>
      <c r="K3" s="10">
        <f>IF(antwoorden!K3="","",antwoorden!K3)</f>
        <v>1</v>
      </c>
      <c r="L3" s="144" t="str">
        <f>IF(antwoorden!L3="","",antwoorden!L3)</f>
        <v>Afronden</v>
      </c>
      <c r="M3" s="147"/>
      <c r="N3" s="147"/>
      <c r="O3" s="148"/>
      <c r="P3" s="148"/>
      <c r="Q3" s="148"/>
      <c r="R3" s="148"/>
      <c r="S3" s="12"/>
      <c r="T3" s="12"/>
      <c r="U3" s="40"/>
      <c r="W3" s="41"/>
      <c r="X3" s="41"/>
      <c r="Y3" s="41"/>
    </row>
    <row r="4" spans="1:74" ht="15.75">
      <c r="A4" s="26" t="s">
        <v>96</v>
      </c>
      <c r="B4" s="26"/>
      <c r="C4" s="26"/>
      <c r="D4" s="26"/>
      <c r="E4" s="26"/>
      <c r="F4" s="26"/>
      <c r="G4" s="26"/>
      <c r="H4" s="35"/>
      <c r="I4" s="35"/>
      <c r="J4" s="7"/>
      <c r="K4" s="35"/>
      <c r="L4" s="96"/>
      <c r="M4" s="95"/>
      <c r="N4" s="95"/>
      <c r="O4" s="95"/>
      <c r="P4" s="95"/>
      <c r="Q4" s="95"/>
      <c r="R4" s="95"/>
      <c r="S4" s="95"/>
      <c r="T4" s="95"/>
      <c r="U4" s="95"/>
      <c r="V4" s="95"/>
      <c r="W4" s="41"/>
      <c r="X4" s="41"/>
      <c r="Y4" s="4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6.5" thickBot="1">
      <c r="A5" s="26" t="s">
        <v>0</v>
      </c>
      <c r="B5" s="26"/>
      <c r="C5" s="26"/>
      <c r="D5" s="26"/>
      <c r="E5" s="26"/>
      <c r="F5" s="26"/>
      <c r="G5" s="26"/>
      <c r="H5" s="26"/>
      <c r="I5" s="12"/>
      <c r="J5" s="12"/>
      <c r="K5" s="12"/>
      <c r="L5" s="15"/>
      <c r="M5" s="95"/>
      <c r="N5" s="95"/>
      <c r="O5" s="95"/>
      <c r="P5" s="95"/>
      <c r="Q5" s="95"/>
      <c r="R5" s="95"/>
      <c r="S5" s="95"/>
      <c r="T5" s="95"/>
      <c r="U5" s="95"/>
      <c r="V5" s="95"/>
      <c r="W5" s="41"/>
      <c r="X5" s="41"/>
      <c r="Y5" s="4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111" ht="18.7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8">
        <v>7</v>
      </c>
      <c r="H6" s="98">
        <v>8</v>
      </c>
      <c r="I6" s="98"/>
      <c r="J6" s="98">
        <v>9</v>
      </c>
      <c r="K6" s="97"/>
      <c r="L6" s="97">
        <v>10</v>
      </c>
      <c r="N6" s="97">
        <v>11</v>
      </c>
      <c r="P6" s="141">
        <v>12</v>
      </c>
      <c r="R6" s="99" t="s">
        <v>1</v>
      </c>
      <c r="S6" s="100"/>
      <c r="T6" s="101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97"/>
      <c r="AM6" s="102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3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</row>
    <row r="7" spans="1:111" ht="22.5" customHeight="1">
      <c r="A7" s="104"/>
      <c r="B7" s="104"/>
      <c r="C7" s="105"/>
      <c r="D7" s="105"/>
      <c r="E7" s="106"/>
      <c r="F7" s="107"/>
      <c r="G7" s="105"/>
      <c r="H7" s="105"/>
      <c r="I7" s="108"/>
      <c r="J7" s="105"/>
      <c r="K7" s="109"/>
      <c r="L7" s="105"/>
      <c r="M7" s="110"/>
      <c r="N7" s="105"/>
      <c r="O7" s="133"/>
      <c r="P7" s="139"/>
      <c r="Q7" s="140"/>
      <c r="R7" s="134"/>
      <c r="S7" s="111"/>
      <c r="T7" s="101"/>
      <c r="U7" s="100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02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03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</row>
    <row r="8" spans="1:111" ht="18.75">
      <c r="A8" s="113" t="s">
        <v>2</v>
      </c>
      <c r="B8" s="114"/>
      <c r="C8" s="114"/>
      <c r="D8" s="115"/>
      <c r="E8" s="116"/>
      <c r="F8" s="115"/>
      <c r="G8" s="115"/>
      <c r="H8" s="115"/>
      <c r="I8" s="115"/>
      <c r="J8" s="115"/>
      <c r="K8" s="111"/>
      <c r="L8" s="115"/>
      <c r="N8" s="111"/>
      <c r="R8" s="117"/>
      <c r="S8" s="111"/>
      <c r="T8" s="101"/>
      <c r="U8" s="10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  <c r="AM8" s="102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03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</row>
    <row r="9" spans="1:111" ht="22.5" customHeight="1" thickBot="1">
      <c r="A9" s="104"/>
      <c r="B9" s="104"/>
      <c r="C9" s="105"/>
      <c r="D9" s="105"/>
      <c r="E9" s="106"/>
      <c r="F9" s="107"/>
      <c r="G9" s="105"/>
      <c r="H9" s="105"/>
      <c r="I9" s="108"/>
      <c r="J9" s="105"/>
      <c r="K9" s="109"/>
      <c r="L9" s="105"/>
      <c r="M9" s="110"/>
      <c r="N9" s="105"/>
      <c r="O9" s="133"/>
      <c r="P9" s="139"/>
      <c r="Q9" s="140"/>
      <c r="R9" s="135"/>
      <c r="S9" s="111"/>
      <c r="T9" s="101"/>
      <c r="U9" s="10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  <c r="AM9" s="102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03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</row>
    <row r="10" spans="1:111" ht="18.75">
      <c r="A10" s="115"/>
      <c r="B10" s="115"/>
      <c r="C10" s="115"/>
      <c r="D10" s="115"/>
      <c r="E10" s="116"/>
      <c r="F10" s="118"/>
      <c r="G10" s="115"/>
      <c r="H10" s="115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01"/>
      <c r="U10" s="10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02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03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</row>
    <row r="11" spans="1:111" ht="18.75">
      <c r="A11" s="114" t="s">
        <v>71</v>
      </c>
      <c r="B11" s="115"/>
      <c r="C11" s="115"/>
      <c r="D11" s="115"/>
      <c r="E11" s="116"/>
      <c r="F11" s="118"/>
      <c r="G11" s="115"/>
      <c r="H11" s="115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01"/>
      <c r="U11" s="100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02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03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</row>
    <row r="12" spans="1:111" ht="18.75">
      <c r="A12" s="105" t="s">
        <v>16</v>
      </c>
      <c r="B12" s="108"/>
      <c r="C12" s="119" t="s">
        <v>17</v>
      </c>
      <c r="D12" s="120"/>
      <c r="E12" s="121"/>
      <c r="F12" s="119" t="s">
        <v>18</v>
      </c>
      <c r="G12" s="120"/>
      <c r="H12" s="122"/>
      <c r="I12" s="119" t="s">
        <v>72</v>
      </c>
      <c r="J12" s="120"/>
      <c r="K12" s="120"/>
      <c r="L12" s="119" t="s">
        <v>20</v>
      </c>
      <c r="M12" s="122"/>
      <c r="N12" s="119" t="s">
        <v>21</v>
      </c>
      <c r="O12" s="109"/>
      <c r="P12" s="115"/>
      <c r="Q12" s="115"/>
      <c r="T12" s="101"/>
      <c r="U12" s="10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102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03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</row>
    <row r="13" spans="1:111" ht="18.75">
      <c r="A13" s="105"/>
      <c r="B13" s="108"/>
      <c r="C13" s="105"/>
      <c r="D13" s="108"/>
      <c r="E13" s="123"/>
      <c r="F13" s="105"/>
      <c r="G13" s="108"/>
      <c r="H13" s="109"/>
      <c r="I13" s="105"/>
      <c r="J13" s="108"/>
      <c r="K13" s="108"/>
      <c r="L13" s="105"/>
      <c r="M13" s="109"/>
      <c r="N13" s="105"/>
      <c r="O13" s="109"/>
      <c r="P13" s="115"/>
      <c r="Q13" s="115"/>
      <c r="T13" s="101"/>
      <c r="U13" s="10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M13" s="102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03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</row>
    <row r="14" spans="1:111" ht="22.5" customHeight="1">
      <c r="A14" s="115"/>
      <c r="B14" s="115"/>
      <c r="C14" s="115"/>
      <c r="D14" s="115"/>
      <c r="E14" s="116"/>
      <c r="F14" s="118"/>
      <c r="G14" s="115"/>
      <c r="H14" s="115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01"/>
      <c r="U14" s="100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  <c r="AM14" s="102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03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</row>
    <row r="15" spans="1:111" ht="18.75">
      <c r="A15" s="124" t="s">
        <v>95</v>
      </c>
      <c r="B15" s="115"/>
      <c r="C15" s="115"/>
      <c r="D15" s="115"/>
      <c r="E15" s="116"/>
      <c r="F15" s="118"/>
      <c r="G15" s="115"/>
      <c r="H15" s="115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01"/>
      <c r="U15" s="100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2"/>
      <c r="AM15" s="102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03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</row>
    <row r="16" spans="1:111" ht="18.75">
      <c r="A16" s="115" t="s">
        <v>73</v>
      </c>
      <c r="B16" s="115"/>
      <c r="C16" s="115"/>
      <c r="D16" s="115"/>
      <c r="E16" s="116"/>
      <c r="F16" s="118"/>
      <c r="G16" s="115"/>
      <c r="H16" s="115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01"/>
      <c r="U16" s="10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102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03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</row>
    <row r="17" spans="1:111" ht="22.5" customHeight="1">
      <c r="A17" s="125"/>
      <c r="B17" s="125"/>
      <c r="C17" s="125"/>
      <c r="D17" s="125"/>
      <c r="E17" s="126"/>
      <c r="F17" s="127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11"/>
      <c r="T17" s="101"/>
      <c r="U17" s="100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102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03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</row>
    <row r="18" spans="1:111" ht="23.25" customHeight="1">
      <c r="A18" s="108"/>
      <c r="B18" s="125"/>
      <c r="C18" s="125"/>
      <c r="D18" s="125"/>
      <c r="E18" s="126"/>
      <c r="F18" s="127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11"/>
      <c r="T18" s="101"/>
      <c r="U18" s="100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/>
      <c r="AM18" s="102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03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</row>
    <row r="19" spans="1:111" ht="18.75">
      <c r="A19" s="115"/>
      <c r="B19" s="115"/>
      <c r="C19" s="115"/>
      <c r="D19" s="115"/>
      <c r="E19" s="116"/>
      <c r="F19" s="118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1"/>
      <c r="T19" s="101"/>
      <c r="U19" s="100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102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03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</row>
    <row r="20" spans="1:111" ht="18.75">
      <c r="A20" s="115" t="s">
        <v>74</v>
      </c>
      <c r="B20" s="115"/>
      <c r="C20" s="115"/>
      <c r="D20" s="115"/>
      <c r="E20" s="116"/>
      <c r="F20" s="118"/>
      <c r="G20" s="115"/>
      <c r="H20" s="115"/>
      <c r="I20" s="115"/>
      <c r="J20" s="115"/>
      <c r="K20" s="115"/>
      <c r="L20" s="115"/>
      <c r="M20" s="115"/>
      <c r="N20" s="115"/>
      <c r="O20" s="111"/>
      <c r="P20" s="111"/>
      <c r="Q20" s="111"/>
      <c r="R20" s="111"/>
      <c r="S20" s="111"/>
      <c r="T20" s="101"/>
      <c r="U20" s="10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102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03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</row>
    <row r="21" spans="1:111" ht="22.5" customHeight="1">
      <c r="A21" s="115"/>
      <c r="B21" s="125"/>
      <c r="C21" s="125"/>
      <c r="D21" s="125"/>
      <c r="E21" s="126"/>
      <c r="F21" s="127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11"/>
      <c r="T21" s="101"/>
      <c r="U21" s="100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  <c r="AM21" s="102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03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</row>
    <row r="22" spans="1:111" ht="22.5" customHeight="1">
      <c r="A22" s="115"/>
      <c r="B22" s="125"/>
      <c r="C22" s="125"/>
      <c r="D22" s="125"/>
      <c r="E22" s="126"/>
      <c r="F22" s="127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11"/>
      <c r="T22" s="101"/>
      <c r="U22" s="100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  <c r="AM22" s="102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03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</row>
    <row r="23" spans="1:111" ht="18.75">
      <c r="A23" s="115" t="s">
        <v>75</v>
      </c>
      <c r="B23" s="115"/>
      <c r="C23" s="115"/>
      <c r="D23" s="115"/>
      <c r="E23" s="116"/>
      <c r="F23" s="118"/>
      <c r="G23" s="115"/>
      <c r="H23" s="115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1"/>
      <c r="U23" s="100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M23" s="102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03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</row>
    <row r="24" spans="1:111" ht="18.75">
      <c r="A24" s="115" t="s">
        <v>76</v>
      </c>
      <c r="B24" s="115"/>
      <c r="C24" s="115"/>
      <c r="D24" s="115"/>
      <c r="E24" s="116"/>
      <c r="F24" s="118"/>
      <c r="G24" s="115"/>
      <c r="H24" s="115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01"/>
      <c r="U24" s="10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102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03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</row>
    <row r="25" spans="1:111" ht="18.75">
      <c r="A25" s="115" t="s">
        <v>77</v>
      </c>
      <c r="B25" s="115"/>
      <c r="C25" s="115"/>
      <c r="D25" s="115"/>
      <c r="E25" s="116"/>
      <c r="F25" s="118"/>
      <c r="G25" s="115"/>
      <c r="H25" s="115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01"/>
      <c r="U25" s="100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M25" s="102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03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</row>
    <row r="26" spans="1:111" ht="18.75">
      <c r="A26" s="115" t="s">
        <v>78</v>
      </c>
      <c r="B26" s="115"/>
      <c r="C26" s="115"/>
      <c r="D26" s="115"/>
      <c r="E26" s="116"/>
      <c r="F26" s="118"/>
      <c r="G26" s="115"/>
      <c r="H26" s="115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01"/>
      <c r="U26" s="100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  <c r="AM26" s="102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03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</row>
    <row r="27" spans="1:111" ht="18.75">
      <c r="A27" s="115" t="s">
        <v>79</v>
      </c>
      <c r="B27" s="115"/>
      <c r="C27" s="115"/>
      <c r="D27" s="115"/>
      <c r="E27" s="116"/>
      <c r="F27" s="118"/>
      <c r="G27" s="115"/>
      <c r="H27" s="115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01"/>
      <c r="U27" s="100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102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03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</row>
    <row r="28" spans="1:111" ht="18.75">
      <c r="A28" s="115" t="s">
        <v>80</v>
      </c>
      <c r="B28" s="115"/>
      <c r="C28" s="115"/>
      <c r="D28" s="115"/>
      <c r="E28" s="116"/>
      <c r="F28" s="118"/>
      <c r="G28" s="115"/>
      <c r="H28" s="115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1"/>
      <c r="U28" s="10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102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03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</row>
    <row r="29" spans="1:111" ht="18.75">
      <c r="A29" s="115"/>
      <c r="B29" s="128"/>
      <c r="C29" s="128"/>
      <c r="D29" s="128"/>
      <c r="E29" s="129"/>
      <c r="F29" s="130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11"/>
      <c r="T29" s="101"/>
      <c r="U29" s="100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2"/>
      <c r="AM29" s="102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03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</row>
    <row r="30" spans="1:111" ht="18.75">
      <c r="A30" s="115" t="s">
        <v>89</v>
      </c>
      <c r="B30" s="115"/>
      <c r="C30" s="115"/>
      <c r="D30" s="115"/>
      <c r="E30" s="116"/>
      <c r="F30" s="118"/>
      <c r="G30" s="115"/>
      <c r="H30" s="115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1"/>
      <c r="U30" s="100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/>
      <c r="AM30" s="102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03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</row>
    <row r="31" spans="1:111" ht="18.75">
      <c r="A31" s="115"/>
      <c r="B31" s="128"/>
      <c r="C31" s="128"/>
      <c r="D31" s="128"/>
      <c r="E31" s="129"/>
      <c r="F31" s="130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11"/>
      <c r="T31" s="101"/>
      <c r="U31" s="100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02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03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</row>
    <row r="32" spans="1:111" ht="18.75">
      <c r="A32" s="115" t="s">
        <v>90</v>
      </c>
      <c r="B32" s="115"/>
      <c r="C32" s="115"/>
      <c r="D32" s="115"/>
      <c r="E32" s="116"/>
      <c r="F32" s="118"/>
      <c r="G32" s="115"/>
      <c r="H32" s="115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01"/>
      <c r="U32" s="10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02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03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</row>
    <row r="33" spans="1:111" ht="18.75">
      <c r="A33" s="115"/>
      <c r="B33" s="128"/>
      <c r="C33" s="128"/>
      <c r="D33" s="128"/>
      <c r="E33" s="129"/>
      <c r="F33" s="130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11"/>
      <c r="T33" s="101"/>
      <c r="U33" s="100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2"/>
      <c r="AM33" s="102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03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</row>
    <row r="34" spans="1:111" ht="18.75">
      <c r="A34" s="115" t="s">
        <v>97</v>
      </c>
      <c r="B34" s="115"/>
      <c r="C34" s="115"/>
      <c r="D34" s="115"/>
      <c r="E34" s="116"/>
      <c r="F34" s="118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1"/>
      <c r="T34" s="101"/>
      <c r="U34" s="100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2"/>
      <c r="AM34" s="102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03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</row>
    <row r="35" spans="1:111" ht="18.75">
      <c r="A35" s="143" t="s">
        <v>81</v>
      </c>
      <c r="B35" s="115"/>
      <c r="C35" s="115"/>
      <c r="D35" s="115"/>
      <c r="E35" s="116"/>
      <c r="F35" s="118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1"/>
      <c r="T35" s="101"/>
      <c r="U35" s="100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2"/>
      <c r="AM35" s="102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03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</row>
    <row r="36" spans="1:111" ht="18.75">
      <c r="A36" s="143" t="s">
        <v>98</v>
      </c>
      <c r="B36" s="143"/>
      <c r="C36" s="115"/>
      <c r="D36" s="143" t="s">
        <v>84</v>
      </c>
      <c r="E36" s="116"/>
      <c r="F36" s="118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1"/>
      <c r="T36" s="101"/>
      <c r="U36" s="100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2"/>
      <c r="AM36" s="102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03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</row>
    <row r="37" spans="2:111" ht="18.75">
      <c r="B37" s="143"/>
      <c r="C37" s="115"/>
      <c r="D37" s="143" t="s">
        <v>85</v>
      </c>
      <c r="E37" s="116"/>
      <c r="F37" s="118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1"/>
      <c r="T37" s="101"/>
      <c r="U37" s="100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2"/>
      <c r="AM37" s="102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03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</row>
    <row r="38" spans="1:111" ht="18.75">
      <c r="A38" s="143" t="s">
        <v>86</v>
      </c>
      <c r="B38" s="143"/>
      <c r="C38" s="115"/>
      <c r="D38" s="143" t="s">
        <v>99</v>
      </c>
      <c r="E38" s="116"/>
      <c r="F38" s="118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1"/>
      <c r="T38" s="101"/>
      <c r="U38" s="10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2"/>
      <c r="AM38" s="102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03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</row>
    <row r="39" spans="1:111" ht="18.75">
      <c r="A39" s="143" t="s">
        <v>87</v>
      </c>
      <c r="B39" s="143" t="s">
        <v>100</v>
      </c>
      <c r="C39" s="115"/>
      <c r="D39" s="143" t="s">
        <v>101</v>
      </c>
      <c r="E39" s="116"/>
      <c r="F39" s="118"/>
      <c r="H39" s="143" t="s">
        <v>102</v>
      </c>
      <c r="I39" s="115"/>
      <c r="J39" s="115"/>
      <c r="K39" s="115"/>
      <c r="L39" s="143" t="s">
        <v>103</v>
      </c>
      <c r="M39" s="115"/>
      <c r="N39" s="115"/>
      <c r="O39" s="115"/>
      <c r="P39" s="115"/>
      <c r="Q39" s="115"/>
      <c r="R39" s="115"/>
      <c r="S39" s="111"/>
      <c r="T39" s="101"/>
      <c r="U39" s="100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2"/>
      <c r="AM39" s="102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03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</row>
    <row r="40" spans="1:111" ht="18.75">
      <c r="A40" s="131" t="s">
        <v>82</v>
      </c>
      <c r="B40" s="124"/>
      <c r="C40" s="115"/>
      <c r="D40" s="115"/>
      <c r="E40" s="116"/>
      <c r="F40" s="118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1"/>
      <c r="T40" s="101"/>
      <c r="U40" s="100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2"/>
      <c r="AM40" s="102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03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</row>
    <row r="41" spans="1:111" ht="18.75">
      <c r="A41" s="115"/>
      <c r="B41" s="128"/>
      <c r="C41" s="128"/>
      <c r="D41" s="128"/>
      <c r="E41" s="129"/>
      <c r="F41" s="130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11"/>
      <c r="T41" s="101"/>
      <c r="U41" s="10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  <c r="AM41" s="102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03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</row>
    <row r="42" spans="1:111" ht="18.75">
      <c r="A42" s="115"/>
      <c r="B42" s="115"/>
      <c r="C42" s="115"/>
      <c r="D42" s="115"/>
      <c r="E42" s="116"/>
      <c r="F42" s="118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1"/>
      <c r="T42" s="101"/>
      <c r="U42" s="100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/>
      <c r="AM42" s="102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03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</row>
    <row r="43" spans="1:111" ht="18.75">
      <c r="A43" s="124"/>
      <c r="B43" s="128"/>
      <c r="C43" s="128"/>
      <c r="D43" s="128"/>
      <c r="E43" s="129"/>
      <c r="F43" s="130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11"/>
      <c r="T43" s="101"/>
      <c r="U43" s="100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2"/>
      <c r="AM43" s="102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03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</row>
    <row r="44" spans="1:111" ht="18.75">
      <c r="A44" s="115" t="s">
        <v>91</v>
      </c>
      <c r="B44" s="115"/>
      <c r="C44" s="115"/>
      <c r="D44" s="115"/>
      <c r="E44" s="116"/>
      <c r="F44" s="118"/>
      <c r="G44" s="115"/>
      <c r="H44" s="115"/>
      <c r="I44" s="115"/>
      <c r="J44" s="115"/>
      <c r="K44" s="115"/>
      <c r="L44" s="115"/>
      <c r="M44" s="115"/>
      <c r="N44" s="115"/>
      <c r="O44" s="111"/>
      <c r="P44" s="111"/>
      <c r="Q44" s="111"/>
      <c r="R44" s="111"/>
      <c r="S44" s="111"/>
      <c r="T44" s="101"/>
      <c r="U44" s="100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2"/>
      <c r="AM44" s="102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03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</row>
    <row r="45" spans="1:111" ht="18.75">
      <c r="A45" s="124"/>
      <c r="B45" s="128"/>
      <c r="C45" s="128"/>
      <c r="D45" s="128"/>
      <c r="E45" s="129"/>
      <c r="F45" s="130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11"/>
      <c r="T45" s="101"/>
      <c r="U45" s="100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2"/>
      <c r="AM45" s="102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03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</row>
    <row r="46" spans="1:111" ht="18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01"/>
      <c r="U46" s="10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2"/>
      <c r="AM46" s="102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03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</row>
    <row r="47" spans="1:111" ht="18.75">
      <c r="A47" s="124"/>
      <c r="B47" s="128"/>
      <c r="C47" s="128"/>
      <c r="D47" s="128"/>
      <c r="E47" s="129"/>
      <c r="F47" s="130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11"/>
      <c r="T47" s="101"/>
      <c r="U47" s="100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2"/>
      <c r="AM47" s="102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03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</row>
    <row r="48" spans="1:111" ht="18.75">
      <c r="A48" s="115"/>
      <c r="B48" s="115"/>
      <c r="C48" s="115"/>
      <c r="D48" s="115"/>
      <c r="E48" s="116"/>
      <c r="F48" s="118"/>
      <c r="G48" s="115"/>
      <c r="H48" s="115"/>
      <c r="I48" s="115"/>
      <c r="J48" s="115"/>
      <c r="K48" s="115"/>
      <c r="L48" s="115"/>
      <c r="M48" s="115"/>
      <c r="N48" s="115"/>
      <c r="O48" s="111"/>
      <c r="P48" s="111"/>
      <c r="Q48" s="111"/>
      <c r="R48" s="111"/>
      <c r="S48" s="111"/>
      <c r="T48" s="101"/>
      <c r="U48" s="100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2"/>
      <c r="AM48" s="102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03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</row>
    <row r="49" spans="1:111" ht="18.75">
      <c r="A49" s="115"/>
      <c r="B49" s="115"/>
      <c r="C49" s="115"/>
      <c r="D49" s="115"/>
      <c r="E49" s="116"/>
      <c r="F49" s="118"/>
      <c r="G49" s="115"/>
      <c r="H49" s="115"/>
      <c r="I49" s="115"/>
      <c r="J49" s="115"/>
      <c r="K49" s="115"/>
      <c r="L49" s="115"/>
      <c r="M49" s="115"/>
      <c r="N49" s="115"/>
      <c r="O49" s="111"/>
      <c r="P49" s="111"/>
      <c r="Q49" s="111"/>
      <c r="R49" s="111"/>
      <c r="S49" s="111"/>
      <c r="T49" s="101"/>
      <c r="U49" s="100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02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03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</row>
    <row r="50" spans="1:111" ht="18.75">
      <c r="A50" s="115"/>
      <c r="B50" s="115"/>
      <c r="C50" s="115"/>
      <c r="D50" s="115"/>
      <c r="E50" s="116"/>
      <c r="F50" s="118"/>
      <c r="G50" s="115"/>
      <c r="H50" s="115"/>
      <c r="I50" s="115"/>
      <c r="J50" s="115"/>
      <c r="K50" s="115"/>
      <c r="L50" s="115"/>
      <c r="M50" s="115"/>
      <c r="N50" s="115"/>
      <c r="O50" s="111"/>
      <c r="P50" s="111"/>
      <c r="Q50" s="111"/>
      <c r="R50" s="111"/>
      <c r="S50" s="111"/>
      <c r="T50" s="101"/>
      <c r="U50" s="100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2"/>
      <c r="AM50" s="102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03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</row>
    <row r="51" spans="1:111" ht="18.75">
      <c r="A51" s="115"/>
      <c r="B51" s="115"/>
      <c r="C51" s="115"/>
      <c r="D51" s="115"/>
      <c r="E51" s="116"/>
      <c r="F51" s="118"/>
      <c r="G51" s="115"/>
      <c r="H51" s="115"/>
      <c r="I51" s="115"/>
      <c r="J51" s="115"/>
      <c r="K51" s="115"/>
      <c r="L51" s="115"/>
      <c r="M51" s="115"/>
      <c r="N51" s="115"/>
      <c r="O51" s="111"/>
      <c r="P51" s="111"/>
      <c r="Q51" s="111"/>
      <c r="R51" s="111"/>
      <c r="S51" s="111"/>
      <c r="T51" s="101"/>
      <c r="U51" s="10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102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03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</row>
    <row r="52" spans="1:111" ht="18.75">
      <c r="A52" s="115"/>
      <c r="B52" s="115"/>
      <c r="C52" s="115"/>
      <c r="D52" s="115"/>
      <c r="E52" s="116"/>
      <c r="F52" s="118"/>
      <c r="G52" s="115"/>
      <c r="H52" s="115"/>
      <c r="I52" s="115"/>
      <c r="J52" s="115"/>
      <c r="K52" s="115"/>
      <c r="L52" s="115"/>
      <c r="M52" s="115"/>
      <c r="N52" s="115"/>
      <c r="O52" s="111"/>
      <c r="P52" s="111"/>
      <c r="Q52" s="111"/>
      <c r="R52" s="111"/>
      <c r="S52" s="111"/>
      <c r="T52" s="101"/>
      <c r="U52" s="10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  <c r="AM52" s="102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03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</row>
    <row r="53" spans="1:111" ht="18.75">
      <c r="A53" s="115"/>
      <c r="B53" s="115"/>
      <c r="C53" s="115"/>
      <c r="D53" s="115"/>
      <c r="E53" s="116"/>
      <c r="F53" s="118"/>
      <c r="G53" s="115"/>
      <c r="H53" s="115"/>
      <c r="I53" s="115"/>
      <c r="J53" s="115"/>
      <c r="K53" s="115"/>
      <c r="L53" s="115"/>
      <c r="M53" s="115"/>
      <c r="N53" s="115"/>
      <c r="O53" s="111"/>
      <c r="P53" s="111"/>
      <c r="Q53" s="111"/>
      <c r="R53" s="111"/>
      <c r="S53" s="111"/>
      <c r="T53" s="101"/>
      <c r="U53" s="100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2"/>
      <c r="AM53" s="102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03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</row>
    <row r="54" spans="1:111" ht="18.75">
      <c r="A54" s="115"/>
      <c r="B54" s="115"/>
      <c r="C54" s="115"/>
      <c r="D54" s="115"/>
      <c r="E54" s="116"/>
      <c r="F54" s="118"/>
      <c r="G54" s="115"/>
      <c r="H54" s="115"/>
      <c r="I54" s="115"/>
      <c r="J54" s="115"/>
      <c r="K54" s="115"/>
      <c r="L54" s="115"/>
      <c r="M54" s="115"/>
      <c r="N54" s="115"/>
      <c r="O54" s="111"/>
      <c r="P54" s="111"/>
      <c r="Q54" s="111"/>
      <c r="R54" s="111"/>
      <c r="S54" s="111"/>
      <c r="T54" s="101"/>
      <c r="U54" s="100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2"/>
      <c r="AM54" s="102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03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</row>
    <row r="55" spans="1:111" ht="18.75">
      <c r="A55" s="115"/>
      <c r="B55" s="115"/>
      <c r="C55" s="115"/>
      <c r="D55" s="115"/>
      <c r="E55" s="116"/>
      <c r="F55" s="118"/>
      <c r="G55" s="115"/>
      <c r="H55" s="115"/>
      <c r="I55" s="115"/>
      <c r="J55" s="115"/>
      <c r="K55" s="115"/>
      <c r="L55" s="115"/>
      <c r="M55" s="115"/>
      <c r="N55" s="115"/>
      <c r="O55" s="111"/>
      <c r="P55" s="111"/>
      <c r="Q55" s="111"/>
      <c r="R55" s="111"/>
      <c r="S55" s="111"/>
      <c r="T55" s="101"/>
      <c r="U55" s="10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  <c r="AM55" s="102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03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</row>
    <row r="56" spans="1:111" ht="18.75">
      <c r="A56" s="115"/>
      <c r="B56" s="115"/>
      <c r="C56" s="115"/>
      <c r="D56" s="115"/>
      <c r="E56" s="116"/>
      <c r="F56" s="118"/>
      <c r="G56" s="115"/>
      <c r="H56" s="115"/>
      <c r="I56" s="115"/>
      <c r="J56" s="115"/>
      <c r="K56" s="115"/>
      <c r="L56" s="115"/>
      <c r="M56" s="115"/>
      <c r="N56" s="115"/>
      <c r="O56" s="111"/>
      <c r="P56" s="111"/>
      <c r="Q56" s="111"/>
      <c r="R56" s="111"/>
      <c r="S56" s="111"/>
      <c r="T56" s="101"/>
      <c r="U56" s="100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  <c r="AM56" s="102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03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</row>
    <row r="57" spans="1:111" ht="18.75">
      <c r="A57" s="111"/>
      <c r="B57" s="111"/>
      <c r="C57" s="111"/>
      <c r="D57" s="111"/>
      <c r="E57" s="101"/>
      <c r="F57" s="100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01"/>
      <c r="U57" s="100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  <c r="AM57" s="102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03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</row>
    <row r="58" spans="1:111" ht="18.75">
      <c r="A58" s="111"/>
      <c r="B58" s="111"/>
      <c r="C58" s="111"/>
      <c r="D58" s="111"/>
      <c r="E58" s="101"/>
      <c r="F58" s="100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01"/>
      <c r="U58" s="100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/>
      <c r="AM58" s="102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03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</row>
    <row r="59" spans="1:111" ht="18.75">
      <c r="A59" s="111"/>
      <c r="B59" s="111"/>
      <c r="C59" s="111"/>
      <c r="D59" s="111"/>
      <c r="E59" s="101"/>
      <c r="F59" s="100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01"/>
      <c r="U59" s="10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102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03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</row>
    <row r="60" spans="1:111" ht="18.75">
      <c r="A60" s="111"/>
      <c r="B60" s="111"/>
      <c r="C60" s="111"/>
      <c r="D60" s="111"/>
      <c r="E60" s="101"/>
      <c r="F60" s="100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01"/>
      <c r="U60" s="100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2"/>
      <c r="AM60" s="102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03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</row>
    <row r="61" spans="1:111" ht="18.75">
      <c r="A61" s="111"/>
      <c r="B61" s="111"/>
      <c r="C61" s="111"/>
      <c r="D61" s="111"/>
      <c r="E61" s="101"/>
      <c r="F61" s="100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01"/>
      <c r="U61" s="100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2"/>
      <c r="AM61" s="102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03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</row>
    <row r="62" spans="1:111" ht="18.75">
      <c r="A62" s="111"/>
      <c r="B62" s="111"/>
      <c r="C62" s="111"/>
      <c r="D62" s="111"/>
      <c r="E62" s="101"/>
      <c r="F62" s="100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01"/>
      <c r="U62" s="100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2"/>
      <c r="AM62" s="102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03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</row>
    <row r="63" spans="1:111" ht="18.75">
      <c r="A63" s="111"/>
      <c r="B63" s="111"/>
      <c r="C63" s="111"/>
      <c r="D63" s="111"/>
      <c r="E63" s="101"/>
      <c r="F63" s="100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01"/>
      <c r="U63" s="10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102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03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</row>
    <row r="64" spans="1:111" ht="18.75">
      <c r="A64" s="111"/>
      <c r="B64" s="111"/>
      <c r="C64" s="111"/>
      <c r="D64" s="111"/>
      <c r="E64" s="101"/>
      <c r="F64" s="100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01"/>
      <c r="U64" s="100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2"/>
      <c r="AM64" s="102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03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</row>
    <row r="65" spans="1:111" ht="18.75">
      <c r="A65" s="111"/>
      <c r="B65" s="111"/>
      <c r="C65" s="111"/>
      <c r="D65" s="111"/>
      <c r="E65" s="101"/>
      <c r="F65" s="100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01"/>
      <c r="U65" s="100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2"/>
      <c r="AM65" s="102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03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</row>
    <row r="66" spans="1:111" ht="18.75">
      <c r="A66" s="111"/>
      <c r="B66" s="111"/>
      <c r="C66" s="111"/>
      <c r="D66" s="111"/>
      <c r="E66" s="101"/>
      <c r="F66" s="10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01"/>
      <c r="U66" s="100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2"/>
      <c r="AM66" s="102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03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</row>
    <row r="67" spans="1:111" ht="18.75">
      <c r="A67" s="111"/>
      <c r="B67" s="111"/>
      <c r="C67" s="111"/>
      <c r="D67" s="111"/>
      <c r="E67" s="101"/>
      <c r="F67" s="100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01"/>
      <c r="U67" s="10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102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03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</row>
    <row r="68" spans="1:111" ht="18.75">
      <c r="A68" s="111"/>
      <c r="B68" s="111"/>
      <c r="C68" s="111"/>
      <c r="D68" s="111"/>
      <c r="E68" s="101"/>
      <c r="F68" s="100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01"/>
      <c r="U68" s="100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2"/>
      <c r="AM68" s="102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03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</row>
    <row r="69" spans="1:111" ht="18.75">
      <c r="A69" s="111"/>
      <c r="B69" s="111"/>
      <c r="C69" s="111"/>
      <c r="D69" s="111"/>
      <c r="E69" s="101"/>
      <c r="F69" s="100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01"/>
      <c r="U69" s="100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2"/>
      <c r="AM69" s="102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03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</row>
    <row r="70" spans="1:111" ht="18.75">
      <c r="A70" s="111"/>
      <c r="B70" s="111"/>
      <c r="C70" s="111"/>
      <c r="D70" s="111"/>
      <c r="E70" s="101"/>
      <c r="F70" s="100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01"/>
      <c r="U70" s="100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2"/>
      <c r="AM70" s="102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03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</row>
    <row r="71" spans="1:111" ht="18.75">
      <c r="A71" s="111"/>
      <c r="B71" s="111"/>
      <c r="C71" s="111"/>
      <c r="D71" s="111"/>
      <c r="E71" s="101"/>
      <c r="F71" s="100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01"/>
      <c r="U71" s="100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2"/>
      <c r="AM71" s="102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03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</row>
    <row r="72" spans="1:111" ht="18.75">
      <c r="A72" s="111"/>
      <c r="B72" s="111"/>
      <c r="C72" s="111"/>
      <c r="D72" s="111"/>
      <c r="E72" s="101"/>
      <c r="F72" s="100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01"/>
      <c r="U72" s="10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2"/>
      <c r="AM72" s="102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03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</row>
    <row r="73" spans="1:111" ht="18.75">
      <c r="A73" s="111"/>
      <c r="B73" s="111"/>
      <c r="C73" s="111"/>
      <c r="D73" s="111"/>
      <c r="E73" s="101"/>
      <c r="F73" s="100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01"/>
      <c r="U73" s="100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2"/>
      <c r="AM73" s="102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03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</row>
    <row r="74" spans="1:111" ht="18.75">
      <c r="A74" s="111"/>
      <c r="B74" s="111"/>
      <c r="C74" s="111"/>
      <c r="D74" s="111"/>
      <c r="E74" s="101"/>
      <c r="F74" s="100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01"/>
      <c r="U74" s="100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2"/>
      <c r="AM74" s="102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03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</row>
    <row r="75" spans="1:111" ht="18.75">
      <c r="A75" s="111"/>
      <c r="B75" s="111"/>
      <c r="C75" s="111"/>
      <c r="D75" s="111"/>
      <c r="E75" s="101"/>
      <c r="F75" s="100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01"/>
      <c r="U75" s="100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2"/>
      <c r="AM75" s="102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03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</row>
    <row r="76" spans="1:111" ht="18.75">
      <c r="A76" s="111"/>
      <c r="B76" s="111"/>
      <c r="C76" s="111"/>
      <c r="D76" s="111"/>
      <c r="E76" s="101"/>
      <c r="F76" s="100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01"/>
      <c r="U76" s="100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2"/>
      <c r="AM76" s="102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03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</row>
    <row r="77" spans="1:111" ht="18.75">
      <c r="A77" s="111"/>
      <c r="B77" s="111"/>
      <c r="C77" s="111"/>
      <c r="D77" s="111"/>
      <c r="E77" s="101"/>
      <c r="F77" s="100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01"/>
      <c r="U77" s="100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2"/>
      <c r="AM77" s="102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03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</row>
    <row r="78" spans="1:111" ht="18.75">
      <c r="A78" s="111"/>
      <c r="B78" s="111"/>
      <c r="C78" s="111"/>
      <c r="D78" s="111"/>
      <c r="E78" s="101"/>
      <c r="F78" s="100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01"/>
      <c r="U78" s="100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2"/>
      <c r="AM78" s="102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03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</row>
    <row r="79" spans="1:111" ht="18.75">
      <c r="A79" s="111"/>
      <c r="B79" s="111"/>
      <c r="C79" s="111"/>
      <c r="D79" s="111"/>
      <c r="E79" s="101"/>
      <c r="F79" s="100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01"/>
      <c r="U79" s="100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2"/>
      <c r="AM79" s="102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03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</row>
    <row r="80" spans="1:111" ht="18.75">
      <c r="A80" s="111"/>
      <c r="B80" s="111"/>
      <c r="C80" s="111"/>
      <c r="D80" s="111"/>
      <c r="E80" s="101"/>
      <c r="F80" s="10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01"/>
      <c r="U80" s="100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2"/>
      <c r="AM80" s="102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03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</row>
    <row r="81" spans="1:111" ht="18.75">
      <c r="A81" s="111"/>
      <c r="B81" s="111"/>
      <c r="C81" s="111"/>
      <c r="D81" s="111"/>
      <c r="E81" s="101"/>
      <c r="F81" s="100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01"/>
      <c r="U81" s="100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2"/>
      <c r="AM81" s="102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03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</row>
    <row r="82" spans="1:111" ht="18.75">
      <c r="A82" s="111"/>
      <c r="B82" s="111"/>
      <c r="C82" s="111"/>
      <c r="D82" s="111"/>
      <c r="E82" s="101"/>
      <c r="F82" s="10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01"/>
      <c r="U82" s="100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2"/>
      <c r="AM82" s="102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03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</row>
    <row r="83" spans="1:111" ht="18.75">
      <c r="A83" s="111"/>
      <c r="B83" s="111"/>
      <c r="C83" s="111"/>
      <c r="D83" s="111"/>
      <c r="E83" s="101"/>
      <c r="F83" s="100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01"/>
      <c r="U83" s="100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2"/>
      <c r="AM83" s="102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03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</row>
    <row r="84" spans="1:111" ht="18.75">
      <c r="A84" s="111"/>
      <c r="B84" s="111"/>
      <c r="C84" s="111"/>
      <c r="D84" s="111"/>
      <c r="E84" s="101"/>
      <c r="F84" s="100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01"/>
      <c r="U84" s="100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2"/>
      <c r="AM84" s="102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03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</row>
    <row r="85" spans="1:111" ht="18.75">
      <c r="A85" s="111"/>
      <c r="B85" s="111"/>
      <c r="C85" s="111"/>
      <c r="D85" s="111"/>
      <c r="E85" s="101"/>
      <c r="F85" s="100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01"/>
      <c r="U85" s="100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02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03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</row>
    <row r="86" spans="1:111" ht="18.75">
      <c r="A86" s="111"/>
      <c r="B86" s="111"/>
      <c r="C86" s="111"/>
      <c r="D86" s="111"/>
      <c r="E86" s="101"/>
      <c r="F86" s="100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01"/>
      <c r="U86" s="100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2"/>
      <c r="AM86" s="102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03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</row>
    <row r="87" spans="1:111" ht="18.75">
      <c r="A87" s="111"/>
      <c r="B87" s="111"/>
      <c r="C87" s="111"/>
      <c r="D87" s="111"/>
      <c r="E87" s="101"/>
      <c r="F87" s="100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01"/>
      <c r="U87" s="100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2"/>
      <c r="AM87" s="102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03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</row>
    <row r="88" spans="1:111" ht="18.75">
      <c r="A88" s="111"/>
      <c r="B88" s="111"/>
      <c r="C88" s="111"/>
      <c r="D88" s="111"/>
      <c r="E88" s="101"/>
      <c r="F88" s="100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01"/>
      <c r="U88" s="100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2"/>
      <c r="AM88" s="102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03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</row>
    <row r="89" spans="1:111" ht="18.75">
      <c r="A89" s="111"/>
      <c r="B89" s="111"/>
      <c r="C89" s="111"/>
      <c r="D89" s="111"/>
      <c r="E89" s="101"/>
      <c r="F89" s="100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01"/>
      <c r="U89" s="100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2"/>
      <c r="AM89" s="102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03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</row>
    <row r="90" spans="1:111" ht="18.75">
      <c r="A90" s="111"/>
      <c r="B90" s="111"/>
      <c r="C90" s="111"/>
      <c r="D90" s="111"/>
      <c r="E90" s="101"/>
      <c r="F90" s="100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01"/>
      <c r="U90" s="100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102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03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</row>
    <row r="91" spans="1:111" ht="18.75">
      <c r="A91" s="111"/>
      <c r="B91" s="111"/>
      <c r="C91" s="111"/>
      <c r="D91" s="111"/>
      <c r="E91" s="101"/>
      <c r="F91" s="100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01"/>
      <c r="U91" s="100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2"/>
      <c r="AM91" s="102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03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</row>
    <row r="92" spans="1:111" ht="18.75">
      <c r="A92" s="111"/>
      <c r="B92" s="111"/>
      <c r="C92" s="111"/>
      <c r="D92" s="111"/>
      <c r="E92" s="101"/>
      <c r="F92" s="100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01"/>
      <c r="U92" s="100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2"/>
      <c r="AM92" s="102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03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</row>
    <row r="93" spans="1:111" ht="18.75">
      <c r="A93" s="111"/>
      <c r="B93" s="111"/>
      <c r="C93" s="111"/>
      <c r="D93" s="111"/>
      <c r="E93" s="101"/>
      <c r="F93" s="100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01"/>
      <c r="U93" s="100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2"/>
      <c r="AM93" s="102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03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</row>
    <row r="94" spans="1:111" ht="18.75">
      <c r="A94" s="111"/>
      <c r="B94" s="111"/>
      <c r="C94" s="111"/>
      <c r="D94" s="111"/>
      <c r="E94" s="101"/>
      <c r="F94" s="100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01"/>
      <c r="U94" s="10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102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03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</row>
    <row r="95" spans="1:111" ht="18.75">
      <c r="A95" s="111"/>
      <c r="B95" s="111"/>
      <c r="C95" s="111"/>
      <c r="D95" s="111"/>
      <c r="E95" s="101"/>
      <c r="F95" s="100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01"/>
      <c r="U95" s="100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2"/>
      <c r="AM95" s="102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03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</row>
    <row r="96" spans="1:111" ht="18.75">
      <c r="A96" s="111"/>
      <c r="B96" s="111"/>
      <c r="C96" s="111"/>
      <c r="D96" s="111"/>
      <c r="E96" s="101"/>
      <c r="F96" s="100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01"/>
      <c r="U96" s="100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2"/>
      <c r="AM96" s="102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03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</row>
    <row r="97" spans="1:111" ht="18.75">
      <c r="A97" s="111"/>
      <c r="B97" s="111"/>
      <c r="C97" s="111"/>
      <c r="D97" s="111"/>
      <c r="E97" s="101"/>
      <c r="F97" s="100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01"/>
      <c r="U97" s="100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2"/>
      <c r="AM97" s="102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03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</row>
    <row r="98" spans="1:111" ht="18.75">
      <c r="A98" s="111"/>
      <c r="B98" s="111"/>
      <c r="C98" s="111"/>
      <c r="D98" s="111"/>
      <c r="E98" s="101"/>
      <c r="F98" s="100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01"/>
      <c r="U98" s="100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2"/>
      <c r="AM98" s="102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03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</row>
    <row r="99" spans="1:111" ht="18.75">
      <c r="A99" s="111"/>
      <c r="B99" s="111"/>
      <c r="C99" s="111"/>
      <c r="D99" s="111"/>
      <c r="E99" s="101"/>
      <c r="F99" s="100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01"/>
      <c r="U99" s="100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2"/>
      <c r="AM99" s="102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03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</row>
    <row r="100" spans="1:111" ht="18.75">
      <c r="A100" s="111"/>
      <c r="B100" s="111"/>
      <c r="C100" s="111"/>
      <c r="D100" s="111"/>
      <c r="E100" s="101"/>
      <c r="F100" s="100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01"/>
      <c r="U100" s="100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2"/>
      <c r="AM100" s="102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03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</row>
    <row r="101" spans="1:111" ht="18.75">
      <c r="A101" s="111"/>
      <c r="B101" s="111"/>
      <c r="C101" s="111"/>
      <c r="D101" s="111"/>
      <c r="E101" s="101"/>
      <c r="F101" s="100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01"/>
      <c r="U101" s="100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2"/>
      <c r="AM101" s="102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03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</row>
    <row r="102" spans="1:111" ht="18.75">
      <c r="A102" s="111"/>
      <c r="B102" s="111"/>
      <c r="C102" s="111"/>
      <c r="D102" s="111"/>
      <c r="E102" s="101"/>
      <c r="F102" s="100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01"/>
      <c r="U102" s="10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2"/>
      <c r="AM102" s="102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03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</row>
    <row r="103" spans="1:111" ht="18.75">
      <c r="A103" s="111"/>
      <c r="B103" s="111"/>
      <c r="C103" s="111"/>
      <c r="D103" s="111"/>
      <c r="E103" s="101"/>
      <c r="F103" s="100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01"/>
      <c r="U103" s="100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2"/>
      <c r="AM103" s="102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03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</row>
    <row r="104" spans="1:111" ht="18.75">
      <c r="A104" s="111"/>
      <c r="B104" s="111"/>
      <c r="C104" s="111"/>
      <c r="D104" s="111"/>
      <c r="E104" s="101"/>
      <c r="F104" s="100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01"/>
      <c r="U104" s="100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2"/>
      <c r="AM104" s="102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03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</row>
    <row r="105" spans="1:111" ht="18.75">
      <c r="A105" s="111"/>
      <c r="B105" s="111"/>
      <c r="C105" s="111"/>
      <c r="D105" s="111"/>
      <c r="E105" s="101"/>
      <c r="F105" s="100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01"/>
      <c r="U105" s="100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2"/>
      <c r="AM105" s="102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03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</row>
    <row r="106" spans="1:111" ht="18.75">
      <c r="A106" s="111"/>
      <c r="B106" s="111"/>
      <c r="C106" s="111"/>
      <c r="D106" s="111"/>
      <c r="E106" s="101"/>
      <c r="F106" s="100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01"/>
      <c r="U106" s="100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102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03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</row>
    <row r="107" spans="1:111" ht="18.75">
      <c r="A107" s="111"/>
      <c r="B107" s="111"/>
      <c r="C107" s="111"/>
      <c r="D107" s="111"/>
      <c r="E107" s="101"/>
      <c r="F107" s="100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01"/>
      <c r="U107" s="100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2"/>
      <c r="AM107" s="102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03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</row>
    <row r="108" spans="1:111" ht="18.75">
      <c r="A108" s="111"/>
      <c r="B108" s="111"/>
      <c r="C108" s="111"/>
      <c r="D108" s="111"/>
      <c r="E108" s="101"/>
      <c r="F108" s="100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01"/>
      <c r="U108" s="100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2"/>
      <c r="AM108" s="102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03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</row>
    <row r="109" spans="1:111" ht="18.75">
      <c r="A109" s="111"/>
      <c r="B109" s="111"/>
      <c r="C109" s="111"/>
      <c r="D109" s="111"/>
      <c r="E109" s="101"/>
      <c r="F109" s="100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01"/>
      <c r="U109" s="100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2"/>
      <c r="AM109" s="102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03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</row>
    <row r="110" spans="1:111" ht="18.75">
      <c r="A110" s="111"/>
      <c r="B110" s="111"/>
      <c r="C110" s="111"/>
      <c r="D110" s="111"/>
      <c r="E110" s="101"/>
      <c r="F110" s="100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01"/>
      <c r="U110" s="100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2"/>
      <c r="AM110" s="102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03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</row>
    <row r="111" spans="1:111" ht="18.75">
      <c r="A111" s="111"/>
      <c r="B111" s="111"/>
      <c r="C111" s="111"/>
      <c r="D111" s="111"/>
      <c r="E111" s="101"/>
      <c r="F111" s="100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01"/>
      <c r="U111" s="100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2"/>
      <c r="AM111" s="102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03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</row>
    <row r="112" spans="1:111" ht="18.75">
      <c r="A112" s="111"/>
      <c r="B112" s="111"/>
      <c r="C112" s="111"/>
      <c r="D112" s="111"/>
      <c r="E112" s="101"/>
      <c r="F112" s="100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01"/>
      <c r="U112" s="100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2"/>
      <c r="AM112" s="102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03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</row>
    <row r="113" spans="1:111" ht="18.75">
      <c r="A113" s="111"/>
      <c r="B113" s="111"/>
      <c r="C113" s="111"/>
      <c r="D113" s="111"/>
      <c r="E113" s="101"/>
      <c r="F113" s="100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01"/>
      <c r="U113" s="100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2"/>
      <c r="AM113" s="102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03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</row>
    <row r="114" spans="1:111" ht="18.75">
      <c r="A114" s="111"/>
      <c r="B114" s="111"/>
      <c r="C114" s="111"/>
      <c r="D114" s="111"/>
      <c r="E114" s="101"/>
      <c r="F114" s="100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01"/>
      <c r="U114" s="100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2"/>
      <c r="AM114" s="102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03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</row>
    <row r="115" spans="1:111" ht="18.75">
      <c r="A115" s="111"/>
      <c r="B115" s="111"/>
      <c r="C115" s="111"/>
      <c r="D115" s="111"/>
      <c r="E115" s="101"/>
      <c r="F115" s="100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01"/>
      <c r="U115" s="100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2"/>
      <c r="AM115" s="102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03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</row>
    <row r="116" spans="1:111" ht="18.75">
      <c r="A116" s="111"/>
      <c r="B116" s="111"/>
      <c r="C116" s="111"/>
      <c r="D116" s="111"/>
      <c r="E116" s="101"/>
      <c r="F116" s="100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01"/>
      <c r="U116" s="100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2"/>
      <c r="AM116" s="102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03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</row>
    <row r="117" spans="1:111" ht="18.75">
      <c r="A117" s="111"/>
      <c r="B117" s="111"/>
      <c r="C117" s="111"/>
      <c r="D117" s="111"/>
      <c r="E117" s="101"/>
      <c r="F117" s="100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01"/>
      <c r="U117" s="100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2"/>
      <c r="AM117" s="102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03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</row>
    <row r="118" spans="1:111" ht="18.75">
      <c r="A118" s="111"/>
      <c r="B118" s="111"/>
      <c r="C118" s="111"/>
      <c r="D118" s="111"/>
      <c r="E118" s="101"/>
      <c r="F118" s="100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01"/>
      <c r="U118" s="100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2"/>
      <c r="AM118" s="102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03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</row>
    <row r="119" spans="1:111" ht="18.75">
      <c r="A119" s="111"/>
      <c r="B119" s="111"/>
      <c r="C119" s="111"/>
      <c r="D119" s="111"/>
      <c r="E119" s="101"/>
      <c r="F119" s="100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01"/>
      <c r="U119" s="100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2"/>
      <c r="AM119" s="102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03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</row>
    <row r="120" spans="1:111" ht="18.75">
      <c r="A120" s="111"/>
      <c r="B120" s="111"/>
      <c r="C120" s="111"/>
      <c r="D120" s="111"/>
      <c r="E120" s="101"/>
      <c r="F120" s="100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01"/>
      <c r="U120" s="100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2"/>
      <c r="AM120" s="102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03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</row>
    <row r="121" spans="1:111" ht="18.75">
      <c r="A121" s="111"/>
      <c r="B121" s="111"/>
      <c r="C121" s="111"/>
      <c r="D121" s="111"/>
      <c r="E121" s="101"/>
      <c r="F121" s="100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01"/>
      <c r="U121" s="100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2"/>
      <c r="AM121" s="102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03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</row>
    <row r="122" spans="1:111" ht="18.75">
      <c r="A122" s="111"/>
      <c r="B122" s="111"/>
      <c r="C122" s="111"/>
      <c r="D122" s="111"/>
      <c r="E122" s="101"/>
      <c r="F122" s="100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01"/>
      <c r="U122" s="100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2"/>
      <c r="AM122" s="102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03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</row>
    <row r="123" spans="1:111" ht="18.75">
      <c r="A123" s="111"/>
      <c r="B123" s="111"/>
      <c r="C123" s="111"/>
      <c r="D123" s="111"/>
      <c r="E123" s="101"/>
      <c r="F123" s="100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01"/>
      <c r="U123" s="100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2"/>
      <c r="AM123" s="102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03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</row>
    <row r="124" spans="1:111" ht="18.75">
      <c r="A124" s="111"/>
      <c r="B124" s="111"/>
      <c r="C124" s="111"/>
      <c r="D124" s="111"/>
      <c r="E124" s="101"/>
      <c r="F124" s="100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01"/>
      <c r="U124" s="100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2"/>
      <c r="AM124" s="102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03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</row>
    <row r="125" spans="1:111" ht="18.75">
      <c r="A125" s="111"/>
      <c r="B125" s="111"/>
      <c r="C125" s="111"/>
      <c r="D125" s="111"/>
      <c r="E125" s="101"/>
      <c r="F125" s="100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01"/>
      <c r="U125" s="100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2"/>
      <c r="AM125" s="102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03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</row>
    <row r="126" spans="1:111" ht="18.75">
      <c r="A126" s="111"/>
      <c r="B126" s="111"/>
      <c r="C126" s="111"/>
      <c r="D126" s="111"/>
      <c r="E126" s="101"/>
      <c r="F126" s="100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01"/>
      <c r="U126" s="100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2"/>
      <c r="AM126" s="102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03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</row>
    <row r="127" spans="1:111" ht="18.75">
      <c r="A127" s="111"/>
      <c r="B127" s="111"/>
      <c r="C127" s="111"/>
      <c r="D127" s="111"/>
      <c r="E127" s="101"/>
      <c r="F127" s="100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01"/>
      <c r="U127" s="100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2"/>
      <c r="AM127" s="102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03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</row>
    <row r="128" spans="1:111" ht="18.75">
      <c r="A128" s="111"/>
      <c r="B128" s="111"/>
      <c r="C128" s="111"/>
      <c r="D128" s="111"/>
      <c r="E128" s="101"/>
      <c r="F128" s="100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01"/>
      <c r="U128" s="100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2"/>
      <c r="AM128" s="102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03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</row>
    <row r="129" spans="1:111" ht="18.75">
      <c r="A129" s="111"/>
      <c r="B129" s="111"/>
      <c r="C129" s="111"/>
      <c r="D129" s="111"/>
      <c r="E129" s="101"/>
      <c r="F129" s="100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01"/>
      <c r="U129" s="10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02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03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</row>
    <row r="130" spans="1:111" ht="18.75">
      <c r="A130" s="111"/>
      <c r="B130" s="111"/>
      <c r="C130" s="111"/>
      <c r="D130" s="111"/>
      <c r="E130" s="101"/>
      <c r="F130" s="100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01"/>
      <c r="U130" s="100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02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03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</row>
    <row r="131" spans="1:111" ht="18.75">
      <c r="A131" s="111"/>
      <c r="B131" s="111"/>
      <c r="C131" s="111"/>
      <c r="D131" s="111"/>
      <c r="E131" s="101"/>
      <c r="F131" s="100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01"/>
      <c r="U131" s="100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2"/>
      <c r="AM131" s="102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03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</row>
    <row r="132" spans="1:111" ht="18.75">
      <c r="A132" s="111"/>
      <c r="B132" s="111"/>
      <c r="C132" s="111"/>
      <c r="D132" s="111"/>
      <c r="E132" s="101"/>
      <c r="F132" s="100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01"/>
      <c r="U132" s="100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2"/>
      <c r="AM132" s="102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03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</row>
    <row r="133" spans="1:111" ht="18.75">
      <c r="A133" s="111"/>
      <c r="B133" s="111"/>
      <c r="C133" s="111"/>
      <c r="D133" s="111"/>
      <c r="E133" s="101"/>
      <c r="F133" s="100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01"/>
      <c r="U133" s="100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102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03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</row>
    <row r="134" spans="1:111" ht="18.75">
      <c r="A134" s="111"/>
      <c r="B134" s="111"/>
      <c r="C134" s="111"/>
      <c r="D134" s="111"/>
      <c r="E134" s="101"/>
      <c r="F134" s="100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01"/>
      <c r="U134" s="100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2"/>
      <c r="AM134" s="102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03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</row>
    <row r="135" spans="1:111" ht="18.75">
      <c r="A135" s="111"/>
      <c r="B135" s="111"/>
      <c r="C135" s="111"/>
      <c r="D135" s="111"/>
      <c r="E135" s="101"/>
      <c r="F135" s="100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01"/>
      <c r="U135" s="100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2"/>
      <c r="AM135" s="102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03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</row>
    <row r="136" spans="1:111" ht="18.75">
      <c r="A136" s="111"/>
      <c r="B136" s="111"/>
      <c r="C136" s="111"/>
      <c r="D136" s="111"/>
      <c r="E136" s="101"/>
      <c r="F136" s="100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01"/>
      <c r="U136" s="100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2"/>
      <c r="AM136" s="102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03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</row>
    <row r="137" spans="1:111" ht="18.75">
      <c r="A137" s="111"/>
      <c r="B137" s="111"/>
      <c r="C137" s="111"/>
      <c r="D137" s="111"/>
      <c r="E137" s="101"/>
      <c r="F137" s="100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01"/>
      <c r="U137" s="100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02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03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</row>
    <row r="138" spans="1:111" ht="18.75">
      <c r="A138" s="111"/>
      <c r="B138" s="111"/>
      <c r="C138" s="111"/>
      <c r="D138" s="111"/>
      <c r="E138" s="101"/>
      <c r="F138" s="100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01"/>
      <c r="U138" s="100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02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03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</row>
    <row r="139" spans="1:111" ht="18.75">
      <c r="A139" s="111"/>
      <c r="B139" s="111"/>
      <c r="C139" s="111"/>
      <c r="D139" s="111"/>
      <c r="E139" s="101"/>
      <c r="F139" s="100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01"/>
      <c r="U139" s="100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02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03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</row>
    <row r="140" spans="1:111" ht="18.75">
      <c r="A140" s="111"/>
      <c r="B140" s="111"/>
      <c r="C140" s="111"/>
      <c r="D140" s="111"/>
      <c r="E140" s="101"/>
      <c r="F140" s="100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01"/>
      <c r="U140" s="100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02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03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</row>
    <row r="141" spans="1:111" ht="18.75">
      <c r="A141" s="111"/>
      <c r="B141" s="111"/>
      <c r="C141" s="111"/>
      <c r="D141" s="111"/>
      <c r="E141" s="101"/>
      <c r="F141" s="100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01"/>
      <c r="U141" s="10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02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03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</row>
    <row r="142" spans="1:111" ht="18.75">
      <c r="A142" s="111"/>
      <c r="B142" s="111"/>
      <c r="C142" s="111"/>
      <c r="D142" s="111"/>
      <c r="E142" s="101"/>
      <c r="F142" s="100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01"/>
      <c r="U142" s="100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02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03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</row>
    <row r="143" spans="1:111" ht="18.75">
      <c r="A143" s="111"/>
      <c r="B143" s="111"/>
      <c r="C143" s="111"/>
      <c r="D143" s="111"/>
      <c r="E143" s="101"/>
      <c r="F143" s="100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01"/>
      <c r="U143" s="100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2"/>
      <c r="AM143" s="102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03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</row>
    <row r="144" spans="1:111" ht="18.75">
      <c r="A144" s="111"/>
      <c r="B144" s="111"/>
      <c r="C144" s="111"/>
      <c r="D144" s="111"/>
      <c r="E144" s="101"/>
      <c r="F144" s="100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01"/>
      <c r="U144" s="100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2"/>
      <c r="AM144" s="102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03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</row>
    <row r="145" spans="1:111" ht="18.75">
      <c r="A145" s="111"/>
      <c r="B145" s="111"/>
      <c r="C145" s="111"/>
      <c r="D145" s="111"/>
      <c r="E145" s="101"/>
      <c r="F145" s="100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01"/>
      <c r="U145" s="100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2"/>
      <c r="AM145" s="102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03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</row>
    <row r="146" spans="1:111" ht="18.75">
      <c r="A146" s="111"/>
      <c r="B146" s="111"/>
      <c r="C146" s="111"/>
      <c r="D146" s="111"/>
      <c r="E146" s="101"/>
      <c r="F146" s="100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01"/>
      <c r="U146" s="100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2"/>
      <c r="AM146" s="102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03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</row>
    <row r="147" spans="1:111" ht="18.75">
      <c r="A147" s="111"/>
      <c r="B147" s="111"/>
      <c r="C147" s="111"/>
      <c r="D147" s="111"/>
      <c r="E147" s="101"/>
      <c r="F147" s="100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01"/>
      <c r="U147" s="100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2"/>
      <c r="AM147" s="102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03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</row>
    <row r="148" spans="1:111" ht="18.75">
      <c r="A148" s="111"/>
      <c r="B148" s="111"/>
      <c r="C148" s="111"/>
      <c r="D148" s="111"/>
      <c r="E148" s="101"/>
      <c r="F148" s="100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01"/>
      <c r="U148" s="100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2"/>
      <c r="AM148" s="102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03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</row>
    <row r="149" spans="1:111" ht="18.75">
      <c r="A149" s="111"/>
      <c r="B149" s="111"/>
      <c r="C149" s="111"/>
      <c r="D149" s="111"/>
      <c r="E149" s="101"/>
      <c r="F149" s="100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01"/>
      <c r="U149" s="100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2"/>
      <c r="AM149" s="102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03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</row>
    <row r="150" spans="1:111" ht="18.75">
      <c r="A150" s="111"/>
      <c r="B150" s="111"/>
      <c r="C150" s="111"/>
      <c r="D150" s="111"/>
      <c r="E150" s="101"/>
      <c r="F150" s="100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01"/>
      <c r="U150" s="100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2"/>
      <c r="AM150" s="102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03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</row>
    <row r="151" spans="1:111" ht="18.75">
      <c r="A151" s="111"/>
      <c r="B151" s="111"/>
      <c r="C151" s="111"/>
      <c r="D151" s="111"/>
      <c r="E151" s="101"/>
      <c r="F151" s="100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01"/>
      <c r="U151" s="100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2"/>
      <c r="AM151" s="102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03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</row>
    <row r="152" spans="1:111" ht="18.75">
      <c r="A152" s="111"/>
      <c r="B152" s="111"/>
      <c r="C152" s="111"/>
      <c r="D152" s="111"/>
      <c r="E152" s="101"/>
      <c r="F152" s="100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01"/>
      <c r="U152" s="100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2"/>
      <c r="AM152" s="102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03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</row>
    <row r="153" spans="1:111" ht="18.75">
      <c r="A153" s="111"/>
      <c r="B153" s="111"/>
      <c r="C153" s="111"/>
      <c r="D153" s="111"/>
      <c r="E153" s="101"/>
      <c r="F153" s="100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01"/>
      <c r="U153" s="100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2"/>
      <c r="AM153" s="102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03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</row>
    <row r="154" spans="1:111" ht="18.75">
      <c r="A154" s="111"/>
      <c r="B154" s="111"/>
      <c r="C154" s="111"/>
      <c r="D154" s="111"/>
      <c r="E154" s="101"/>
      <c r="F154" s="100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01"/>
      <c r="U154" s="100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2"/>
      <c r="AM154" s="102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03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</row>
    <row r="155" spans="1:111" ht="18.75">
      <c r="A155" s="111"/>
      <c r="B155" s="111"/>
      <c r="C155" s="111"/>
      <c r="D155" s="111"/>
      <c r="E155" s="101"/>
      <c r="F155" s="100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01"/>
      <c r="U155" s="100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2"/>
      <c r="AM155" s="102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03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</row>
    <row r="156" spans="1:111" ht="18.75">
      <c r="A156" s="111"/>
      <c r="B156" s="111"/>
      <c r="C156" s="111"/>
      <c r="D156" s="111"/>
      <c r="E156" s="101"/>
      <c r="F156" s="100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01"/>
      <c r="U156" s="100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2"/>
      <c r="AM156" s="102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03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</row>
    <row r="157" spans="1:111" ht="18.75">
      <c r="A157" s="111"/>
      <c r="B157" s="111"/>
      <c r="C157" s="111"/>
      <c r="D157" s="111"/>
      <c r="E157" s="101"/>
      <c r="F157" s="100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01"/>
      <c r="U157" s="100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2"/>
      <c r="AM157" s="102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03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</row>
    <row r="158" spans="1:111" ht="18.75">
      <c r="A158" s="111"/>
      <c r="B158" s="111"/>
      <c r="C158" s="111"/>
      <c r="D158" s="111"/>
      <c r="E158" s="101"/>
      <c r="F158" s="100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01"/>
      <c r="U158" s="100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2"/>
      <c r="AM158" s="102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03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</row>
    <row r="159" spans="1:111" ht="18.75">
      <c r="A159" s="111"/>
      <c r="B159" s="111"/>
      <c r="C159" s="111"/>
      <c r="D159" s="111"/>
      <c r="E159" s="101"/>
      <c r="F159" s="100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01"/>
      <c r="U159" s="100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2"/>
      <c r="AM159" s="102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03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</row>
    <row r="160" spans="1:111" ht="18.75">
      <c r="A160" s="111"/>
      <c r="B160" s="111"/>
      <c r="C160" s="111"/>
      <c r="D160" s="111"/>
      <c r="E160" s="101"/>
      <c r="F160" s="100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01"/>
      <c r="U160" s="100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2"/>
      <c r="AM160" s="102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03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</row>
    <row r="161" spans="1:111" ht="18.75">
      <c r="A161" s="111"/>
      <c r="B161" s="111"/>
      <c r="C161" s="111"/>
      <c r="D161" s="111"/>
      <c r="E161" s="101"/>
      <c r="F161" s="100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01"/>
      <c r="U161" s="100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2"/>
      <c r="AM161" s="102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03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</row>
    <row r="162" spans="1:111" ht="18.75">
      <c r="A162" s="111"/>
      <c r="B162" s="111"/>
      <c r="C162" s="111"/>
      <c r="D162" s="111"/>
      <c r="E162" s="101"/>
      <c r="F162" s="100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01"/>
      <c r="U162" s="100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2"/>
      <c r="AM162" s="102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03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</row>
    <row r="163" spans="1:111" ht="18.75">
      <c r="A163" s="111"/>
      <c r="B163" s="111"/>
      <c r="C163" s="111"/>
      <c r="D163" s="111"/>
      <c r="E163" s="101"/>
      <c r="F163" s="100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01"/>
      <c r="U163" s="100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2"/>
      <c r="AM163" s="102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03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</row>
    <row r="164" spans="1:111" ht="18.75">
      <c r="A164" s="111"/>
      <c r="B164" s="111"/>
      <c r="C164" s="111"/>
      <c r="D164" s="111"/>
      <c r="E164" s="101"/>
      <c r="F164" s="100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01"/>
      <c r="U164" s="100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2"/>
      <c r="AM164" s="102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03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</row>
    <row r="165" spans="1:111" ht="18.75">
      <c r="A165" s="111"/>
      <c r="B165" s="111"/>
      <c r="C165" s="111"/>
      <c r="D165" s="111"/>
      <c r="E165" s="101"/>
      <c r="F165" s="100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01"/>
      <c r="U165" s="100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2"/>
      <c r="AM165" s="102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03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  <c r="DE165" s="111"/>
      <c r="DF165" s="111"/>
      <c r="DG165" s="111"/>
    </row>
    <row r="166" spans="1:111" ht="18.75">
      <c r="A166" s="111"/>
      <c r="B166" s="111"/>
      <c r="C166" s="111"/>
      <c r="D166" s="111"/>
      <c r="E166" s="101"/>
      <c r="F166" s="100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01"/>
      <c r="U166" s="100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2"/>
      <c r="AM166" s="102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03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</row>
    <row r="167" spans="1:111" ht="18.75">
      <c r="A167" s="111"/>
      <c r="B167" s="111"/>
      <c r="C167" s="111"/>
      <c r="D167" s="111"/>
      <c r="E167" s="101"/>
      <c r="F167" s="100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01"/>
      <c r="U167" s="100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2"/>
      <c r="AM167" s="102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03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  <c r="DE167" s="111"/>
      <c r="DF167" s="111"/>
      <c r="DG167" s="111"/>
    </row>
    <row r="168" spans="1:111" ht="18.75">
      <c r="A168" s="111"/>
      <c r="B168" s="111"/>
      <c r="C168" s="111"/>
      <c r="D168" s="111"/>
      <c r="E168" s="101"/>
      <c r="F168" s="100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01"/>
      <c r="U168" s="100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102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03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</row>
    <row r="169" spans="1:111" ht="18.75">
      <c r="A169" s="111"/>
      <c r="B169" s="111"/>
      <c r="C169" s="111"/>
      <c r="D169" s="111"/>
      <c r="E169" s="101"/>
      <c r="F169" s="100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01"/>
      <c r="U169" s="100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2"/>
      <c r="AM169" s="102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03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</row>
    <row r="170" spans="1:111" ht="18.75">
      <c r="A170" s="111"/>
      <c r="B170" s="111"/>
      <c r="C170" s="111"/>
      <c r="D170" s="111"/>
      <c r="E170" s="101"/>
      <c r="F170" s="100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01"/>
      <c r="U170" s="100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2"/>
      <c r="AM170" s="102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03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</row>
    <row r="171" spans="1:111" ht="18.75">
      <c r="A171" s="111"/>
      <c r="B171" s="111"/>
      <c r="C171" s="111"/>
      <c r="D171" s="111"/>
      <c r="E171" s="101"/>
      <c r="F171" s="100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01"/>
      <c r="U171" s="100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2"/>
      <c r="AM171" s="102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03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</row>
    <row r="172" spans="1:111" ht="18.75">
      <c r="A172" s="111"/>
      <c r="B172" s="111"/>
      <c r="C172" s="111"/>
      <c r="D172" s="111"/>
      <c r="E172" s="101"/>
      <c r="F172" s="100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01"/>
      <c r="U172" s="100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2"/>
      <c r="AM172" s="102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03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</row>
    <row r="173" spans="1:111" ht="18.75">
      <c r="A173" s="111"/>
      <c r="B173" s="111"/>
      <c r="C173" s="111"/>
      <c r="D173" s="111"/>
      <c r="E173" s="101"/>
      <c r="F173" s="100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01"/>
      <c r="U173" s="100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2"/>
      <c r="AM173" s="102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03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  <c r="DE173" s="111"/>
      <c r="DF173" s="111"/>
      <c r="DG173" s="111"/>
    </row>
    <row r="174" spans="1:111" ht="18.75">
      <c r="A174" s="111"/>
      <c r="B174" s="111"/>
      <c r="C174" s="111"/>
      <c r="D174" s="111"/>
      <c r="E174" s="101"/>
      <c r="F174" s="100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01"/>
      <c r="U174" s="100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2"/>
      <c r="AM174" s="102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03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</row>
    <row r="175" spans="1:111" ht="18.75">
      <c r="A175" s="111"/>
      <c r="B175" s="111"/>
      <c r="C175" s="111"/>
      <c r="D175" s="111"/>
      <c r="E175" s="101"/>
      <c r="F175" s="100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01"/>
      <c r="U175" s="100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2"/>
      <c r="AM175" s="102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03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</row>
    <row r="176" spans="1:111" ht="18.75">
      <c r="A176" s="111"/>
      <c r="B176" s="111"/>
      <c r="C176" s="111"/>
      <c r="D176" s="111"/>
      <c r="E176" s="101"/>
      <c r="F176" s="100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01"/>
      <c r="U176" s="100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2"/>
      <c r="AM176" s="102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03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</row>
    <row r="177" spans="1:111" ht="18.75">
      <c r="A177" s="111"/>
      <c r="B177" s="111"/>
      <c r="C177" s="111"/>
      <c r="D177" s="111"/>
      <c r="E177" s="101"/>
      <c r="F177" s="100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01"/>
      <c r="U177" s="100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2"/>
      <c r="AM177" s="102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03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</row>
    <row r="178" spans="1:111" ht="18.75">
      <c r="A178" s="111"/>
      <c r="B178" s="111"/>
      <c r="C178" s="111"/>
      <c r="D178" s="111"/>
      <c r="E178" s="101"/>
      <c r="F178" s="100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01"/>
      <c r="U178" s="100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2"/>
      <c r="AM178" s="102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03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</row>
    <row r="179" spans="1:111" ht="18.75">
      <c r="A179" s="111"/>
      <c r="B179" s="111"/>
      <c r="C179" s="111"/>
      <c r="D179" s="111"/>
      <c r="E179" s="101"/>
      <c r="F179" s="100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01"/>
      <c r="U179" s="100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2"/>
      <c r="AM179" s="102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03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</row>
    <row r="180" spans="1:111" ht="18.75">
      <c r="A180" s="111"/>
      <c r="B180" s="111"/>
      <c r="C180" s="111"/>
      <c r="D180" s="111"/>
      <c r="E180" s="101"/>
      <c r="F180" s="100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01"/>
      <c r="U180" s="10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2"/>
      <c r="AM180" s="102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03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</row>
    <row r="181" spans="1:111" ht="18.75">
      <c r="A181" s="111"/>
      <c r="B181" s="111"/>
      <c r="C181" s="111"/>
      <c r="D181" s="111"/>
      <c r="E181" s="101"/>
      <c r="F181" s="100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01"/>
      <c r="U181" s="100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2"/>
      <c r="AM181" s="102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03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</row>
    <row r="182" spans="1:111" ht="18.75">
      <c r="A182" s="111"/>
      <c r="B182" s="111"/>
      <c r="C182" s="111"/>
      <c r="D182" s="111"/>
      <c r="E182" s="101"/>
      <c r="F182" s="100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01"/>
      <c r="U182" s="100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2"/>
      <c r="AM182" s="102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03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</row>
    <row r="183" spans="1:111" ht="18.75">
      <c r="A183" s="111"/>
      <c r="B183" s="111"/>
      <c r="C183" s="111"/>
      <c r="D183" s="111"/>
      <c r="E183" s="101"/>
      <c r="F183" s="100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01"/>
      <c r="U183" s="100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2"/>
      <c r="AM183" s="102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03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</row>
    <row r="184" spans="1:111" ht="18.75">
      <c r="A184" s="111"/>
      <c r="B184" s="111"/>
      <c r="C184" s="111"/>
      <c r="D184" s="111"/>
      <c r="E184" s="101"/>
      <c r="F184" s="100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01"/>
      <c r="U184" s="10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102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03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</row>
    <row r="185" spans="1:111" ht="18.75">
      <c r="A185" s="111"/>
      <c r="B185" s="111"/>
      <c r="C185" s="111"/>
      <c r="D185" s="111"/>
      <c r="E185" s="101"/>
      <c r="F185" s="100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01"/>
      <c r="U185" s="100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2"/>
      <c r="AM185" s="102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03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</row>
    <row r="186" spans="1:111" ht="18.75">
      <c r="A186" s="111"/>
      <c r="B186" s="111"/>
      <c r="C186" s="111"/>
      <c r="D186" s="111"/>
      <c r="E186" s="101"/>
      <c r="F186" s="100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01"/>
      <c r="U186" s="100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2"/>
      <c r="AM186" s="102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03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</row>
    <row r="187" spans="1:111" ht="18.75">
      <c r="A187" s="111"/>
      <c r="B187" s="111"/>
      <c r="C187" s="111"/>
      <c r="D187" s="111"/>
      <c r="E187" s="101"/>
      <c r="F187" s="100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01"/>
      <c r="U187" s="100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2"/>
      <c r="AM187" s="102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03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</row>
    <row r="188" spans="1:111" ht="18.75">
      <c r="A188" s="111"/>
      <c r="B188" s="111"/>
      <c r="C188" s="111"/>
      <c r="D188" s="111"/>
      <c r="E188" s="101"/>
      <c r="F188" s="100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01"/>
      <c r="U188" s="100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2"/>
      <c r="AM188" s="102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03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</row>
    <row r="189" spans="1:111" ht="18.75">
      <c r="A189" s="111"/>
      <c r="B189" s="111"/>
      <c r="C189" s="111"/>
      <c r="D189" s="111"/>
      <c r="E189" s="101"/>
      <c r="F189" s="100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01"/>
      <c r="U189" s="100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2"/>
      <c r="AM189" s="102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03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</row>
    <row r="190" spans="1:111" ht="18.75">
      <c r="A190" s="111"/>
      <c r="B190" s="111"/>
      <c r="C190" s="111"/>
      <c r="D190" s="111"/>
      <c r="E190" s="101"/>
      <c r="F190" s="100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01"/>
      <c r="U190" s="100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2"/>
      <c r="AM190" s="102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03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</row>
    <row r="191" spans="1:111" ht="18.75">
      <c r="A191" s="111"/>
      <c r="B191" s="111"/>
      <c r="C191" s="111"/>
      <c r="D191" s="111"/>
      <c r="E191" s="101"/>
      <c r="F191" s="100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01"/>
      <c r="U191" s="100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2"/>
      <c r="AM191" s="102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03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</row>
    <row r="192" spans="1:111" ht="18.75">
      <c r="A192" s="111"/>
      <c r="B192" s="111"/>
      <c r="C192" s="111"/>
      <c r="D192" s="111"/>
      <c r="E192" s="101"/>
      <c r="F192" s="100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01"/>
      <c r="U192" s="100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2"/>
      <c r="AM192" s="102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03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</row>
    <row r="193" spans="1:111" ht="18.75">
      <c r="A193" s="111"/>
      <c r="B193" s="111"/>
      <c r="C193" s="111"/>
      <c r="D193" s="111"/>
      <c r="E193" s="101"/>
      <c r="F193" s="100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01"/>
      <c r="U193" s="100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2"/>
      <c r="AM193" s="102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03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</row>
    <row r="194" spans="1:111" ht="18.75">
      <c r="A194" s="111"/>
      <c r="B194" s="111"/>
      <c r="C194" s="111"/>
      <c r="D194" s="111"/>
      <c r="E194" s="101"/>
      <c r="F194" s="100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01"/>
      <c r="U194" s="100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2"/>
      <c r="AM194" s="102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03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</row>
    <row r="195" spans="1:111" ht="18.75">
      <c r="A195" s="111"/>
      <c r="B195" s="111"/>
      <c r="C195" s="111"/>
      <c r="D195" s="111"/>
      <c r="E195" s="101"/>
      <c r="F195" s="100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01"/>
      <c r="U195" s="100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2"/>
      <c r="AM195" s="102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03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  <c r="DE195" s="111"/>
      <c r="DF195" s="111"/>
      <c r="DG195" s="111"/>
    </row>
    <row r="196" spans="1:111" ht="18.75">
      <c r="A196" s="111"/>
      <c r="B196" s="111"/>
      <c r="C196" s="111"/>
      <c r="D196" s="111"/>
      <c r="E196" s="101"/>
      <c r="F196" s="100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01"/>
      <c r="U196" s="100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2"/>
      <c r="AM196" s="102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03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</row>
    <row r="197" spans="1:111" ht="18.75">
      <c r="A197" s="111"/>
      <c r="B197" s="111"/>
      <c r="C197" s="111"/>
      <c r="D197" s="111"/>
      <c r="E197" s="101"/>
      <c r="F197" s="100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01"/>
      <c r="U197" s="100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2"/>
      <c r="AM197" s="102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03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</row>
    <row r="198" spans="1:111" ht="18.75">
      <c r="A198" s="111"/>
      <c r="B198" s="111"/>
      <c r="C198" s="111"/>
      <c r="D198" s="111"/>
      <c r="E198" s="101"/>
      <c r="F198" s="100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01"/>
      <c r="U198" s="100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2"/>
      <c r="AM198" s="102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03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</row>
    <row r="199" spans="1:111" ht="18.75">
      <c r="A199" s="111"/>
      <c r="B199" s="111"/>
      <c r="C199" s="111"/>
      <c r="D199" s="111"/>
      <c r="E199" s="101"/>
      <c r="F199" s="100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01"/>
      <c r="U199" s="100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2"/>
      <c r="AM199" s="102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03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</row>
    <row r="200" spans="1:111" ht="18.75">
      <c r="A200" s="111"/>
      <c r="B200" s="111"/>
      <c r="C200" s="111"/>
      <c r="D200" s="111"/>
      <c r="E200" s="101"/>
      <c r="F200" s="100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01"/>
      <c r="U200" s="100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2"/>
      <c r="AM200" s="102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03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</row>
    <row r="201" spans="1:111" ht="18.75">
      <c r="A201" s="111"/>
      <c r="B201" s="111"/>
      <c r="C201" s="111"/>
      <c r="D201" s="111"/>
      <c r="E201" s="101"/>
      <c r="F201" s="100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01"/>
      <c r="U201" s="100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2"/>
      <c r="AM201" s="102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03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</row>
    <row r="202" spans="1:111" ht="18.75">
      <c r="A202" s="111"/>
      <c r="B202" s="111"/>
      <c r="C202" s="111"/>
      <c r="D202" s="111"/>
      <c r="E202" s="101"/>
      <c r="F202" s="100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01"/>
      <c r="U202" s="100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2"/>
      <c r="AM202" s="102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03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</row>
    <row r="203" spans="1:111" ht="18.75">
      <c r="A203" s="111"/>
      <c r="B203" s="111"/>
      <c r="C203" s="111"/>
      <c r="D203" s="111"/>
      <c r="E203" s="101"/>
      <c r="F203" s="100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01"/>
      <c r="U203" s="100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2"/>
      <c r="AM203" s="102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03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</row>
    <row r="204" spans="1:111" ht="18.75">
      <c r="A204" s="111"/>
      <c r="B204" s="111"/>
      <c r="C204" s="111"/>
      <c r="D204" s="111"/>
      <c r="E204" s="101"/>
      <c r="F204" s="100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01"/>
      <c r="U204" s="100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2"/>
      <c r="AM204" s="102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03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</row>
    <row r="205" spans="1:111" ht="18.75">
      <c r="A205" s="111"/>
      <c r="B205" s="111"/>
      <c r="C205" s="111"/>
      <c r="D205" s="111"/>
      <c r="E205" s="101"/>
      <c r="F205" s="100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01"/>
      <c r="U205" s="100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2"/>
      <c r="AM205" s="102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03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</row>
    <row r="206" spans="1:111" ht="18.75">
      <c r="A206" s="111"/>
      <c r="B206" s="111"/>
      <c r="C206" s="111"/>
      <c r="D206" s="111"/>
      <c r="E206" s="101"/>
      <c r="F206" s="100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01"/>
      <c r="U206" s="100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2"/>
      <c r="AM206" s="102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03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</row>
    <row r="207" spans="1:111" ht="18.75">
      <c r="A207" s="111"/>
      <c r="B207" s="111"/>
      <c r="C207" s="111"/>
      <c r="D207" s="111"/>
      <c r="E207" s="101"/>
      <c r="F207" s="100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01"/>
      <c r="U207" s="100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2"/>
      <c r="AM207" s="102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03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</row>
    <row r="208" spans="1:111" ht="18.75">
      <c r="A208" s="111"/>
      <c r="B208" s="111"/>
      <c r="C208" s="111"/>
      <c r="D208" s="111"/>
      <c r="E208" s="101"/>
      <c r="F208" s="100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01"/>
      <c r="U208" s="100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2"/>
      <c r="AM208" s="102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03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</row>
    <row r="209" spans="1:111" ht="18.75">
      <c r="A209" s="111"/>
      <c r="B209" s="111"/>
      <c r="C209" s="111"/>
      <c r="D209" s="111"/>
      <c r="E209" s="101"/>
      <c r="F209" s="100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01"/>
      <c r="U209" s="100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2"/>
      <c r="AM209" s="102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03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  <c r="DE209" s="111"/>
      <c r="DF209" s="111"/>
      <c r="DG209" s="111"/>
    </row>
    <row r="210" spans="1:111" ht="18.75">
      <c r="A210" s="111"/>
      <c r="B210" s="111"/>
      <c r="C210" s="111"/>
      <c r="D210" s="111"/>
      <c r="E210" s="101"/>
      <c r="F210" s="100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01"/>
      <c r="U210" s="100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2"/>
      <c r="AM210" s="102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03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</row>
    <row r="211" spans="1:111" ht="18.75">
      <c r="A211" s="111"/>
      <c r="B211" s="111"/>
      <c r="C211" s="111"/>
      <c r="D211" s="111"/>
      <c r="E211" s="101"/>
      <c r="F211" s="100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01"/>
      <c r="U211" s="100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2"/>
      <c r="AM211" s="102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03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</row>
    <row r="212" spans="1:111" ht="18.75">
      <c r="A212" s="111"/>
      <c r="B212" s="111"/>
      <c r="C212" s="111"/>
      <c r="D212" s="111"/>
      <c r="E212" s="101"/>
      <c r="F212" s="100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01"/>
      <c r="U212" s="100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2"/>
      <c r="AM212" s="102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03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</row>
    <row r="213" spans="1:111" ht="18.75">
      <c r="A213" s="111"/>
      <c r="B213" s="111"/>
      <c r="C213" s="111"/>
      <c r="D213" s="111"/>
      <c r="E213" s="101"/>
      <c r="F213" s="100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01"/>
      <c r="U213" s="100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2"/>
      <c r="AM213" s="102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03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</row>
    <row r="214" spans="1:111" ht="18.75">
      <c r="A214" s="111"/>
      <c r="B214" s="111"/>
      <c r="C214" s="111"/>
      <c r="D214" s="111"/>
      <c r="E214" s="101"/>
      <c r="F214" s="100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01"/>
      <c r="U214" s="100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2"/>
      <c r="AM214" s="102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03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</row>
    <row r="215" spans="1:111" ht="18.75">
      <c r="A215" s="111"/>
      <c r="B215" s="111"/>
      <c r="C215" s="111"/>
      <c r="D215" s="111"/>
      <c r="E215" s="101"/>
      <c r="F215" s="100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01"/>
      <c r="U215" s="100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2"/>
      <c r="AM215" s="102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03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  <c r="DE215" s="111"/>
      <c r="DF215" s="111"/>
      <c r="DG215" s="111"/>
    </row>
    <row r="216" spans="1:111" ht="18.75">
      <c r="A216" s="111"/>
      <c r="B216" s="111"/>
      <c r="C216" s="111"/>
      <c r="D216" s="111"/>
      <c r="E216" s="101"/>
      <c r="F216" s="100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01"/>
      <c r="U216" s="100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2"/>
      <c r="AM216" s="102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03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  <c r="DE216" s="111"/>
      <c r="DF216" s="111"/>
      <c r="DG216" s="111"/>
    </row>
    <row r="217" spans="1:111" ht="18.75">
      <c r="A217" s="111"/>
      <c r="B217" s="111"/>
      <c r="C217" s="111"/>
      <c r="D217" s="111"/>
      <c r="E217" s="101"/>
      <c r="F217" s="100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01"/>
      <c r="U217" s="100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2"/>
      <c r="AM217" s="102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03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</row>
    <row r="218" spans="1:111" ht="18.75">
      <c r="A218" s="111"/>
      <c r="B218" s="111"/>
      <c r="C218" s="111"/>
      <c r="D218" s="111"/>
      <c r="E218" s="101"/>
      <c r="F218" s="100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01"/>
      <c r="U218" s="100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2"/>
      <c r="AM218" s="102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03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  <c r="DE218" s="111"/>
      <c r="DF218" s="111"/>
      <c r="DG218" s="111"/>
    </row>
    <row r="219" spans="1:111" ht="18.75">
      <c r="A219" s="111"/>
      <c r="B219" s="111"/>
      <c r="C219" s="111"/>
      <c r="D219" s="111"/>
      <c r="E219" s="101"/>
      <c r="F219" s="100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01"/>
      <c r="U219" s="100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2"/>
      <c r="AM219" s="102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03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</row>
    <row r="220" spans="1:111" ht="18.75">
      <c r="A220" s="111"/>
      <c r="B220" s="111"/>
      <c r="C220" s="111"/>
      <c r="D220" s="111"/>
      <c r="E220" s="101"/>
      <c r="F220" s="100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01"/>
      <c r="U220" s="100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2"/>
      <c r="AM220" s="102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03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</row>
    <row r="221" spans="1:111" ht="18.75">
      <c r="A221" s="111"/>
      <c r="B221" s="111"/>
      <c r="C221" s="111"/>
      <c r="D221" s="111"/>
      <c r="E221" s="101"/>
      <c r="F221" s="100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01"/>
      <c r="U221" s="100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2"/>
      <c r="AM221" s="102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03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  <c r="DE221" s="111"/>
      <c r="DF221" s="111"/>
      <c r="DG221" s="111"/>
    </row>
    <row r="222" spans="1:111" ht="18.75">
      <c r="A222" s="111"/>
      <c r="B222" s="111"/>
      <c r="C222" s="111"/>
      <c r="D222" s="111"/>
      <c r="E222" s="101"/>
      <c r="F222" s="100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01"/>
      <c r="U222" s="100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2"/>
      <c r="AM222" s="102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03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  <c r="DE222" s="111"/>
      <c r="DF222" s="111"/>
      <c r="DG222" s="111"/>
    </row>
    <row r="223" spans="1:111" ht="18.75">
      <c r="A223" s="111"/>
      <c r="B223" s="111"/>
      <c r="C223" s="111"/>
      <c r="D223" s="111"/>
      <c r="E223" s="101"/>
      <c r="F223" s="100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01"/>
      <c r="U223" s="100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2"/>
      <c r="AM223" s="102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03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</row>
    <row r="224" spans="1:111" ht="18.75">
      <c r="A224" s="111"/>
      <c r="B224" s="111"/>
      <c r="C224" s="111"/>
      <c r="D224" s="111"/>
      <c r="E224" s="101"/>
      <c r="F224" s="100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01"/>
      <c r="U224" s="100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2"/>
      <c r="AM224" s="102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03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</row>
    <row r="225" spans="1:111" ht="18.75">
      <c r="A225" s="111"/>
      <c r="B225" s="111"/>
      <c r="C225" s="111"/>
      <c r="D225" s="111"/>
      <c r="E225" s="101"/>
      <c r="F225" s="100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01"/>
      <c r="U225" s="100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2"/>
      <c r="AM225" s="102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03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</row>
    <row r="226" spans="1:111" ht="18.75">
      <c r="A226" s="111"/>
      <c r="B226" s="111"/>
      <c r="C226" s="111"/>
      <c r="D226" s="111"/>
      <c r="E226" s="101"/>
      <c r="F226" s="100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01"/>
      <c r="U226" s="100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2"/>
      <c r="AM226" s="102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03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</row>
    <row r="227" spans="1:111" ht="18.75">
      <c r="A227" s="111"/>
      <c r="B227" s="111"/>
      <c r="C227" s="111"/>
      <c r="D227" s="111"/>
      <c r="E227" s="101"/>
      <c r="F227" s="100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01"/>
      <c r="U227" s="100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2"/>
      <c r="AM227" s="102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03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  <c r="DG227" s="111"/>
    </row>
    <row r="228" spans="1:111" ht="18.75">
      <c r="A228" s="111"/>
      <c r="B228" s="111"/>
      <c r="C228" s="111"/>
      <c r="D228" s="111"/>
      <c r="E228" s="101"/>
      <c r="F228" s="100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01"/>
      <c r="U228" s="100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2"/>
      <c r="AM228" s="102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03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  <c r="DE228" s="111"/>
      <c r="DF228" s="111"/>
      <c r="DG228" s="111"/>
    </row>
    <row r="229" spans="1:111" ht="18.75">
      <c r="A229" s="111"/>
      <c r="B229" s="111"/>
      <c r="C229" s="111"/>
      <c r="D229" s="111"/>
      <c r="E229" s="101"/>
      <c r="F229" s="100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01"/>
      <c r="U229" s="100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2"/>
      <c r="AM229" s="102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03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  <c r="DG229" s="111"/>
    </row>
    <row r="230" spans="1:111" ht="18.75">
      <c r="A230" s="111"/>
      <c r="B230" s="111"/>
      <c r="C230" s="111"/>
      <c r="D230" s="111"/>
      <c r="E230" s="101"/>
      <c r="F230" s="100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01"/>
      <c r="U230" s="100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2"/>
      <c r="AM230" s="102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03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  <c r="DE230" s="111"/>
      <c r="DF230" s="111"/>
      <c r="DG230" s="111"/>
    </row>
    <row r="231" spans="1:111" ht="18.75">
      <c r="A231" s="111"/>
      <c r="B231" s="111"/>
      <c r="C231" s="111"/>
      <c r="D231" s="111"/>
      <c r="E231" s="101"/>
      <c r="F231" s="100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01"/>
      <c r="U231" s="100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2"/>
      <c r="AM231" s="102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03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</row>
    <row r="232" spans="1:111" ht="18.75">
      <c r="A232" s="111"/>
      <c r="B232" s="111"/>
      <c r="C232" s="111"/>
      <c r="D232" s="111"/>
      <c r="E232" s="101"/>
      <c r="F232" s="100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01"/>
      <c r="U232" s="100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2"/>
      <c r="AM232" s="102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03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  <c r="DG232" s="111"/>
    </row>
    <row r="233" spans="1:111" ht="18.75">
      <c r="A233" s="111"/>
      <c r="B233" s="111"/>
      <c r="C233" s="111"/>
      <c r="D233" s="111"/>
      <c r="E233" s="101"/>
      <c r="F233" s="100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01"/>
      <c r="U233" s="100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2"/>
      <c r="AM233" s="102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03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  <c r="DE233" s="111"/>
      <c r="DF233" s="111"/>
      <c r="DG233" s="111"/>
    </row>
    <row r="234" spans="1:111" ht="18.75">
      <c r="A234" s="111"/>
      <c r="B234" s="111"/>
      <c r="C234" s="111"/>
      <c r="D234" s="111"/>
      <c r="E234" s="101"/>
      <c r="F234" s="100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01"/>
      <c r="U234" s="100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2"/>
      <c r="AM234" s="102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03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  <c r="DE234" s="111"/>
      <c r="DF234" s="111"/>
      <c r="DG234" s="111"/>
    </row>
    <row r="235" spans="1:111" ht="18.75">
      <c r="A235" s="111"/>
      <c r="B235" s="111"/>
      <c r="C235" s="111"/>
      <c r="D235" s="111"/>
      <c r="E235" s="101"/>
      <c r="F235" s="100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01"/>
      <c r="U235" s="100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2"/>
      <c r="AM235" s="102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03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</row>
    <row r="236" spans="1:111" ht="18.75">
      <c r="A236" s="111"/>
      <c r="B236" s="111"/>
      <c r="C236" s="111"/>
      <c r="D236" s="111"/>
      <c r="E236" s="101"/>
      <c r="F236" s="100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01"/>
      <c r="U236" s="100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2"/>
      <c r="AM236" s="102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03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</row>
    <row r="237" spans="1:111" ht="18.75">
      <c r="A237" s="111"/>
      <c r="B237" s="111"/>
      <c r="C237" s="111"/>
      <c r="D237" s="111"/>
      <c r="E237" s="101"/>
      <c r="F237" s="100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01"/>
      <c r="U237" s="100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2"/>
      <c r="AM237" s="102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03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</row>
    <row r="238" spans="1:111" ht="18.75">
      <c r="A238" s="111"/>
      <c r="B238" s="111"/>
      <c r="C238" s="111"/>
      <c r="D238" s="111"/>
      <c r="E238" s="101"/>
      <c r="F238" s="100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01"/>
      <c r="U238" s="100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2"/>
      <c r="AM238" s="102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03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</row>
    <row r="239" spans="1:111" ht="18.75">
      <c r="A239" s="111"/>
      <c r="B239" s="111"/>
      <c r="C239" s="111"/>
      <c r="D239" s="111"/>
      <c r="E239" s="101"/>
      <c r="F239" s="100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01"/>
      <c r="U239" s="100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2"/>
      <c r="AM239" s="102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03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</row>
    <row r="240" spans="1:111" ht="18.75">
      <c r="A240" s="111"/>
      <c r="B240" s="111"/>
      <c r="C240" s="111"/>
      <c r="D240" s="111"/>
      <c r="E240" s="101"/>
      <c r="F240" s="100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01"/>
      <c r="U240" s="100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2"/>
      <c r="AM240" s="102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03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</row>
    <row r="241" spans="1:111" ht="18.75">
      <c r="A241" s="111"/>
      <c r="B241" s="111"/>
      <c r="C241" s="111"/>
      <c r="D241" s="111"/>
      <c r="E241" s="101"/>
      <c r="F241" s="100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01"/>
      <c r="U241" s="100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2"/>
      <c r="AM241" s="102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03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</row>
    <row r="242" spans="1:111" ht="18.75">
      <c r="A242" s="111"/>
      <c r="B242" s="111"/>
      <c r="C242" s="111"/>
      <c r="D242" s="111"/>
      <c r="E242" s="101"/>
      <c r="F242" s="100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01"/>
      <c r="U242" s="100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2"/>
      <c r="AM242" s="102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03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</row>
    <row r="243" spans="1:111" ht="18.75">
      <c r="A243" s="111"/>
      <c r="B243" s="111"/>
      <c r="C243" s="111"/>
      <c r="D243" s="111"/>
      <c r="E243" s="101"/>
      <c r="F243" s="100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01"/>
      <c r="U243" s="100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2"/>
      <c r="AM243" s="102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03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</row>
    <row r="244" spans="1:111" ht="18.75">
      <c r="A244" s="111"/>
      <c r="B244" s="111"/>
      <c r="C244" s="111"/>
      <c r="D244" s="111"/>
      <c r="E244" s="101"/>
      <c r="F244" s="100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01"/>
      <c r="U244" s="100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2"/>
      <c r="AM244" s="102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03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</row>
    <row r="245" spans="1:111" ht="18.75">
      <c r="A245" s="111"/>
      <c r="B245" s="111"/>
      <c r="C245" s="111"/>
      <c r="D245" s="111"/>
      <c r="E245" s="101"/>
      <c r="F245" s="100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01"/>
      <c r="U245" s="100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2"/>
      <c r="AM245" s="102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03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</row>
    <row r="246" spans="1:111" ht="18.75">
      <c r="A246" s="111"/>
      <c r="B246" s="111"/>
      <c r="C246" s="111"/>
      <c r="D246" s="111"/>
      <c r="E246" s="101"/>
      <c r="F246" s="100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01"/>
      <c r="U246" s="100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2"/>
      <c r="AM246" s="102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03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</row>
    <row r="247" spans="1:111" ht="18.75">
      <c r="A247" s="111"/>
      <c r="B247" s="111"/>
      <c r="C247" s="111"/>
      <c r="D247" s="111"/>
      <c r="E247" s="101"/>
      <c r="F247" s="100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01"/>
      <c r="U247" s="100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2"/>
      <c r="AM247" s="102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03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</row>
    <row r="248" spans="1:111" ht="18.75">
      <c r="A248" s="111"/>
      <c r="B248" s="111"/>
      <c r="C248" s="111"/>
      <c r="D248" s="111"/>
      <c r="E248" s="101"/>
      <c r="F248" s="100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01"/>
      <c r="U248" s="100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2"/>
      <c r="AM248" s="102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03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</row>
    <row r="249" spans="1:111" ht="18.75">
      <c r="A249" s="111"/>
      <c r="B249" s="111"/>
      <c r="C249" s="111"/>
      <c r="D249" s="111"/>
      <c r="E249" s="101"/>
      <c r="F249" s="100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01"/>
      <c r="U249" s="100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2"/>
      <c r="AM249" s="102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03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</row>
    <row r="250" spans="1:111" ht="18.75">
      <c r="A250" s="111"/>
      <c r="B250" s="111"/>
      <c r="C250" s="111"/>
      <c r="D250" s="111"/>
      <c r="E250" s="101"/>
      <c r="F250" s="100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01"/>
      <c r="U250" s="100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2"/>
      <c r="AM250" s="102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03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</row>
    <row r="251" spans="1:111" ht="18.75">
      <c r="A251" s="111"/>
      <c r="B251" s="111"/>
      <c r="C251" s="111"/>
      <c r="D251" s="111"/>
      <c r="E251" s="101"/>
      <c r="F251" s="100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01"/>
      <c r="U251" s="100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2"/>
      <c r="AM251" s="102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03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</row>
    <row r="252" spans="1:111" ht="18.75">
      <c r="A252" s="111"/>
      <c r="B252" s="111"/>
      <c r="C252" s="111"/>
      <c r="D252" s="111"/>
      <c r="E252" s="101"/>
      <c r="F252" s="100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01"/>
      <c r="U252" s="100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2"/>
      <c r="AM252" s="102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03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</row>
    <row r="253" spans="1:111" ht="18.75">
      <c r="A253" s="111"/>
      <c r="B253" s="111"/>
      <c r="C253" s="111"/>
      <c r="D253" s="111"/>
      <c r="E253" s="101"/>
      <c r="F253" s="100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01"/>
      <c r="U253" s="100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2"/>
      <c r="AM253" s="102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03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  <c r="DG253" s="111"/>
    </row>
    <row r="254" spans="1:111" ht="18.75">
      <c r="A254" s="111"/>
      <c r="B254" s="111"/>
      <c r="C254" s="111"/>
      <c r="D254" s="111"/>
      <c r="E254" s="101"/>
      <c r="F254" s="100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01"/>
      <c r="U254" s="100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2"/>
      <c r="AM254" s="102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03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  <c r="DE254" s="111"/>
      <c r="DF254" s="111"/>
      <c r="DG254" s="111"/>
    </row>
    <row r="255" spans="1:111" ht="18.75">
      <c r="A255" s="111"/>
      <c r="B255" s="111"/>
      <c r="C255" s="111"/>
      <c r="D255" s="111"/>
      <c r="E255" s="101"/>
      <c r="F255" s="100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01"/>
      <c r="U255" s="100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2"/>
      <c r="AM255" s="102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03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  <c r="DG255" s="111"/>
    </row>
    <row r="256" spans="1:111" ht="18.75">
      <c r="A256" s="111"/>
      <c r="B256" s="111"/>
      <c r="C256" s="111"/>
      <c r="D256" s="111"/>
      <c r="E256" s="101"/>
      <c r="F256" s="100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01"/>
      <c r="U256" s="100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2"/>
      <c r="AM256" s="102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03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1"/>
      <c r="BS256" s="111"/>
      <c r="BT256" s="111"/>
      <c r="BU256" s="111"/>
      <c r="BV256" s="111"/>
      <c r="BW256" s="111"/>
      <c r="BX256" s="111"/>
      <c r="BY256" s="111"/>
      <c r="BZ256" s="111"/>
      <c r="CA256" s="111"/>
      <c r="CB256" s="111"/>
      <c r="CC256" s="111"/>
      <c r="CD256" s="111"/>
      <c r="CE256" s="111"/>
      <c r="CF256" s="111"/>
      <c r="CG256" s="111"/>
      <c r="CH256" s="111"/>
      <c r="CI256" s="111"/>
      <c r="CJ256" s="111"/>
      <c r="CK256" s="111"/>
      <c r="CL256" s="111"/>
      <c r="CM256" s="111"/>
      <c r="CN256" s="111"/>
      <c r="CO256" s="111"/>
      <c r="CP256" s="111"/>
      <c r="CQ256" s="111"/>
      <c r="CR256" s="111"/>
      <c r="CS256" s="111"/>
      <c r="CT256" s="111"/>
      <c r="CU256" s="111"/>
      <c r="CV256" s="111"/>
      <c r="CW256" s="111"/>
      <c r="CX256" s="111"/>
      <c r="CY256" s="111"/>
      <c r="CZ256" s="111"/>
      <c r="DA256" s="111"/>
      <c r="DB256" s="111"/>
      <c r="DC256" s="111"/>
      <c r="DD256" s="111"/>
      <c r="DE256" s="111"/>
      <c r="DF256" s="111"/>
      <c r="DG256" s="111"/>
    </row>
    <row r="257" spans="1:111" ht="18.75">
      <c r="A257" s="111"/>
      <c r="B257" s="111"/>
      <c r="C257" s="111"/>
      <c r="D257" s="111"/>
      <c r="E257" s="101"/>
      <c r="F257" s="100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01"/>
      <c r="U257" s="100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2"/>
      <c r="AM257" s="102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03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  <c r="DE257" s="111"/>
      <c r="DF257" s="111"/>
      <c r="DG257" s="111"/>
    </row>
    <row r="258" spans="1:111" ht="18.75">
      <c r="A258" s="111"/>
      <c r="B258" s="111"/>
      <c r="C258" s="111"/>
      <c r="D258" s="111"/>
      <c r="E258" s="101"/>
      <c r="F258" s="100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01"/>
      <c r="U258" s="100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2"/>
      <c r="AM258" s="102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03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  <c r="DE258" s="111"/>
      <c r="DF258" s="111"/>
      <c r="DG258" s="111"/>
    </row>
    <row r="259" spans="1:111" ht="18.75">
      <c r="A259" s="111"/>
      <c r="B259" s="111"/>
      <c r="C259" s="111"/>
      <c r="D259" s="111"/>
      <c r="E259" s="101"/>
      <c r="F259" s="100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01"/>
      <c r="U259" s="100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2"/>
      <c r="AM259" s="102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03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  <c r="DE259" s="111"/>
      <c r="DF259" s="111"/>
      <c r="DG259" s="111"/>
    </row>
    <row r="260" spans="1:111" ht="18.75">
      <c r="A260" s="111"/>
      <c r="B260" s="111"/>
      <c r="C260" s="111"/>
      <c r="D260" s="111"/>
      <c r="E260" s="101"/>
      <c r="F260" s="100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01"/>
      <c r="U260" s="100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2"/>
      <c r="AM260" s="102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03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</row>
    <row r="261" spans="1:111" ht="18.75">
      <c r="A261" s="111"/>
      <c r="B261" s="111"/>
      <c r="C261" s="111"/>
      <c r="D261" s="111"/>
      <c r="E261" s="101"/>
      <c r="F261" s="100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01"/>
      <c r="U261" s="100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2"/>
      <c r="AM261" s="102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03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</row>
    <row r="262" spans="1:111" ht="18.75">
      <c r="A262" s="111"/>
      <c r="B262" s="111"/>
      <c r="C262" s="111"/>
      <c r="D262" s="111"/>
      <c r="E262" s="101"/>
      <c r="F262" s="100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01"/>
      <c r="U262" s="100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2"/>
      <c r="AM262" s="102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03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</row>
    <row r="263" spans="1:111" ht="18.75">
      <c r="A263" s="111"/>
      <c r="B263" s="111"/>
      <c r="C263" s="111"/>
      <c r="D263" s="111"/>
      <c r="E263" s="101"/>
      <c r="F263" s="100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01"/>
      <c r="U263" s="100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2"/>
      <c r="AM263" s="102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03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  <c r="DE263" s="111"/>
      <c r="DF263" s="111"/>
      <c r="DG263" s="111"/>
    </row>
    <row r="264" spans="1:111" ht="18.75">
      <c r="A264" s="111"/>
      <c r="B264" s="111"/>
      <c r="C264" s="111"/>
      <c r="D264" s="111"/>
      <c r="E264" s="101"/>
      <c r="F264" s="100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01"/>
      <c r="U264" s="100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2"/>
      <c r="AM264" s="102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03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11"/>
      <c r="BY264" s="111"/>
      <c r="BZ264" s="111"/>
      <c r="CA264" s="111"/>
      <c r="CB264" s="111"/>
      <c r="CC264" s="111"/>
      <c r="CD264" s="111"/>
      <c r="CE264" s="111"/>
      <c r="CF264" s="111"/>
      <c r="CG264" s="111"/>
      <c r="CH264" s="111"/>
      <c r="CI264" s="111"/>
      <c r="CJ264" s="111"/>
      <c r="CK264" s="111"/>
      <c r="CL264" s="111"/>
      <c r="CM264" s="111"/>
      <c r="CN264" s="111"/>
      <c r="CO264" s="111"/>
      <c r="CP264" s="111"/>
      <c r="CQ264" s="111"/>
      <c r="CR264" s="111"/>
      <c r="CS264" s="111"/>
      <c r="CT264" s="111"/>
      <c r="CU264" s="111"/>
      <c r="CV264" s="111"/>
      <c r="CW264" s="111"/>
      <c r="CX264" s="111"/>
      <c r="CY264" s="111"/>
      <c r="CZ264" s="111"/>
      <c r="DA264" s="111"/>
      <c r="DB264" s="111"/>
      <c r="DC264" s="111"/>
      <c r="DD264" s="111"/>
      <c r="DE264" s="111"/>
      <c r="DF264" s="111"/>
      <c r="DG264" s="111"/>
    </row>
    <row r="265" spans="1:111" ht="18.75">
      <c r="A265" s="111"/>
      <c r="B265" s="111"/>
      <c r="C265" s="111"/>
      <c r="D265" s="111"/>
      <c r="E265" s="101"/>
      <c r="F265" s="100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01"/>
      <c r="U265" s="100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2"/>
      <c r="AM265" s="102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03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  <c r="DE265" s="111"/>
      <c r="DF265" s="111"/>
      <c r="DG265" s="111"/>
    </row>
    <row r="266" spans="1:111" ht="18.75">
      <c r="A266" s="111"/>
      <c r="B266" s="111"/>
      <c r="C266" s="111"/>
      <c r="D266" s="111"/>
      <c r="E266" s="101"/>
      <c r="F266" s="100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01"/>
      <c r="U266" s="100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2"/>
      <c r="AM266" s="102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03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</row>
    <row r="267" spans="1:111" ht="18.75">
      <c r="A267" s="111"/>
      <c r="B267" s="111"/>
      <c r="C267" s="111"/>
      <c r="D267" s="111"/>
      <c r="E267" s="101"/>
      <c r="F267" s="100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01"/>
      <c r="U267" s="100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2"/>
      <c r="AM267" s="102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03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</row>
    <row r="268" spans="1:111" ht="18.75">
      <c r="A268" s="111"/>
      <c r="B268" s="111"/>
      <c r="C268" s="111"/>
      <c r="D268" s="111"/>
      <c r="E268" s="101"/>
      <c r="F268" s="100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01"/>
      <c r="U268" s="100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2"/>
      <c r="AM268" s="102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03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</row>
    <row r="269" spans="1:111" ht="18.75">
      <c r="A269" s="111"/>
      <c r="B269" s="111"/>
      <c r="C269" s="111"/>
      <c r="D269" s="111"/>
      <c r="E269" s="101"/>
      <c r="F269" s="100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01"/>
      <c r="U269" s="100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2"/>
      <c r="AM269" s="102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03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</row>
    <row r="270" spans="1:111" ht="18.75">
      <c r="A270" s="111"/>
      <c r="B270" s="111"/>
      <c r="C270" s="111"/>
      <c r="D270" s="111"/>
      <c r="E270" s="101"/>
      <c r="F270" s="100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01"/>
      <c r="U270" s="100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2"/>
      <c r="AM270" s="102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03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</row>
    <row r="271" spans="1:111" ht="18.75">
      <c r="A271" s="111"/>
      <c r="B271" s="111"/>
      <c r="C271" s="111"/>
      <c r="D271" s="111"/>
      <c r="E271" s="101"/>
      <c r="F271" s="100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01"/>
      <c r="U271" s="100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2"/>
      <c r="AM271" s="102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03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</row>
    <row r="272" spans="1:111" ht="18.75">
      <c r="A272" s="111"/>
      <c r="B272" s="111"/>
      <c r="C272" s="111"/>
      <c r="D272" s="111"/>
      <c r="E272" s="101"/>
      <c r="F272" s="100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01"/>
      <c r="U272" s="100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2"/>
      <c r="AM272" s="102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03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</row>
    <row r="273" spans="1:111" ht="18.75">
      <c r="A273" s="111"/>
      <c r="B273" s="111"/>
      <c r="C273" s="111"/>
      <c r="D273" s="111"/>
      <c r="E273" s="101"/>
      <c r="F273" s="100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01"/>
      <c r="U273" s="100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2"/>
      <c r="AM273" s="102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03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</row>
    <row r="274" spans="1:111" ht="18.75">
      <c r="A274" s="111"/>
      <c r="B274" s="111"/>
      <c r="C274" s="111"/>
      <c r="D274" s="111"/>
      <c r="E274" s="101"/>
      <c r="F274" s="100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01"/>
      <c r="U274" s="100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2"/>
      <c r="AM274" s="102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03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</row>
    <row r="275" spans="1:111" ht="18.75">
      <c r="A275" s="111"/>
      <c r="B275" s="111"/>
      <c r="C275" s="111"/>
      <c r="D275" s="111"/>
      <c r="E275" s="101"/>
      <c r="F275" s="100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01"/>
      <c r="U275" s="100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2"/>
      <c r="AM275" s="102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03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</row>
    <row r="276" spans="1:111" ht="18.75">
      <c r="A276" s="111"/>
      <c r="B276" s="111"/>
      <c r="C276" s="111"/>
      <c r="D276" s="111"/>
      <c r="E276" s="101"/>
      <c r="F276" s="100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01"/>
      <c r="U276" s="100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2"/>
      <c r="AM276" s="102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03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</row>
    <row r="277" spans="1:111" ht="18.75">
      <c r="A277" s="111"/>
      <c r="B277" s="111"/>
      <c r="C277" s="111"/>
      <c r="D277" s="111"/>
      <c r="E277" s="101"/>
      <c r="F277" s="100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01"/>
      <c r="U277" s="100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2"/>
      <c r="AM277" s="102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  <c r="AZ277" s="111"/>
      <c r="BA277" s="111"/>
      <c r="BB277" s="111"/>
      <c r="BC277" s="111"/>
      <c r="BD277" s="111"/>
      <c r="BE277" s="111"/>
      <c r="BF277" s="103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1"/>
      <c r="BS277" s="111"/>
      <c r="BT277" s="111"/>
      <c r="BU277" s="111"/>
      <c r="BV277" s="111"/>
      <c r="BW277" s="111"/>
      <c r="BX277" s="111"/>
      <c r="BY277" s="111"/>
      <c r="BZ277" s="111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</row>
    <row r="278" spans="1:111" ht="18.75">
      <c r="A278" s="111"/>
      <c r="B278" s="111"/>
      <c r="C278" s="111"/>
      <c r="D278" s="111"/>
      <c r="E278" s="101"/>
      <c r="F278" s="100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01"/>
      <c r="U278" s="100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2"/>
      <c r="AM278" s="102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03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</row>
    <row r="279" spans="1:111" ht="18.75">
      <c r="A279" s="111"/>
      <c r="B279" s="111"/>
      <c r="C279" s="111"/>
      <c r="D279" s="111"/>
      <c r="E279" s="101"/>
      <c r="F279" s="100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01"/>
      <c r="U279" s="100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2"/>
      <c r="AM279" s="102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03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</row>
    <row r="280" spans="1:111" ht="18.75">
      <c r="A280" s="111"/>
      <c r="B280" s="111"/>
      <c r="C280" s="111"/>
      <c r="D280" s="111"/>
      <c r="E280" s="101"/>
      <c r="F280" s="100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01"/>
      <c r="U280" s="100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2"/>
      <c r="AM280" s="102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03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</row>
    <row r="281" spans="1:111" ht="18.75">
      <c r="A281" s="111"/>
      <c r="B281" s="111"/>
      <c r="C281" s="111"/>
      <c r="D281" s="111"/>
      <c r="E281" s="101"/>
      <c r="F281" s="100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01"/>
      <c r="U281" s="100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2"/>
      <c r="AM281" s="102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03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</row>
    <row r="282" spans="1:111" ht="18.75">
      <c r="A282" s="111"/>
      <c r="B282" s="111"/>
      <c r="C282" s="111"/>
      <c r="D282" s="111"/>
      <c r="E282" s="101"/>
      <c r="F282" s="100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01"/>
      <c r="U282" s="100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2"/>
      <c r="AM282" s="102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03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</row>
    <row r="283" spans="1:111" ht="18.75">
      <c r="A283" s="111"/>
      <c r="B283" s="111"/>
      <c r="C283" s="111"/>
      <c r="D283" s="111"/>
      <c r="E283" s="101"/>
      <c r="F283" s="100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01"/>
      <c r="U283" s="100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2"/>
      <c r="AM283" s="102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03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</row>
    <row r="284" spans="1:111" ht="18.75">
      <c r="A284" s="111"/>
      <c r="B284" s="111"/>
      <c r="C284" s="111"/>
      <c r="D284" s="111"/>
      <c r="E284" s="101"/>
      <c r="F284" s="100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01"/>
      <c r="U284" s="100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2"/>
      <c r="AM284" s="102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03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</row>
    <row r="285" spans="1:111" ht="18.75">
      <c r="A285" s="111"/>
      <c r="B285" s="111"/>
      <c r="C285" s="111"/>
      <c r="D285" s="111"/>
      <c r="E285" s="101"/>
      <c r="F285" s="100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01"/>
      <c r="U285" s="100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2"/>
      <c r="AM285" s="102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03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  <c r="CH285" s="111"/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</row>
    <row r="286" spans="1:111" ht="18.75">
      <c r="A286" s="111"/>
      <c r="B286" s="111"/>
      <c r="C286" s="111"/>
      <c r="D286" s="111"/>
      <c r="E286" s="101"/>
      <c r="F286" s="100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01"/>
      <c r="U286" s="100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2"/>
      <c r="AM286" s="102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03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  <c r="CH286" s="111"/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</row>
    <row r="287" spans="1:111" ht="18.75">
      <c r="A287" s="111"/>
      <c r="B287" s="111"/>
      <c r="C287" s="111"/>
      <c r="D287" s="111"/>
      <c r="E287" s="101"/>
      <c r="F287" s="100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01"/>
      <c r="U287" s="100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2"/>
      <c r="AM287" s="102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03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</row>
    <row r="288" spans="1:111" ht="18.75">
      <c r="A288" s="111"/>
      <c r="B288" s="111"/>
      <c r="C288" s="111"/>
      <c r="D288" s="111"/>
      <c r="E288" s="101"/>
      <c r="F288" s="100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01"/>
      <c r="U288" s="100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2"/>
      <c r="AM288" s="102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03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</row>
    <row r="289" spans="1:111" ht="18.75">
      <c r="A289" s="111"/>
      <c r="B289" s="111"/>
      <c r="C289" s="111"/>
      <c r="D289" s="111"/>
      <c r="E289" s="101"/>
      <c r="F289" s="100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01"/>
      <c r="U289" s="100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2"/>
      <c r="AM289" s="102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03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</row>
    <row r="290" spans="1:111" ht="18.75">
      <c r="A290" s="111"/>
      <c r="B290" s="111"/>
      <c r="C290" s="111"/>
      <c r="D290" s="111"/>
      <c r="E290" s="101"/>
      <c r="F290" s="100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01"/>
      <c r="U290" s="100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2"/>
      <c r="AM290" s="102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1"/>
      <c r="BD290" s="111"/>
      <c r="BE290" s="111"/>
      <c r="BF290" s="103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</row>
    <row r="291" spans="1:111" ht="18.75">
      <c r="A291" s="111"/>
      <c r="B291" s="111"/>
      <c r="C291" s="111"/>
      <c r="D291" s="111"/>
      <c r="E291" s="101"/>
      <c r="F291" s="100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01"/>
      <c r="U291" s="100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2"/>
      <c r="AM291" s="102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1"/>
      <c r="BA291" s="111"/>
      <c r="BB291" s="111"/>
      <c r="BC291" s="111"/>
      <c r="BD291" s="111"/>
      <c r="BE291" s="111"/>
      <c r="BF291" s="103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1"/>
      <c r="BS291" s="111"/>
      <c r="BT291" s="111"/>
      <c r="BU291" s="111"/>
      <c r="BV291" s="111"/>
      <c r="BW291" s="111"/>
      <c r="BX291" s="111"/>
      <c r="BY291" s="111"/>
      <c r="BZ291" s="111"/>
      <c r="CA291" s="111"/>
      <c r="CB291" s="111"/>
      <c r="CC291" s="111"/>
      <c r="CD291" s="111"/>
      <c r="CE291" s="111"/>
      <c r="CF291" s="111"/>
      <c r="CG291" s="111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</row>
    <row r="292" spans="1:111" ht="18.75">
      <c r="A292" s="111"/>
      <c r="B292" s="111"/>
      <c r="C292" s="111"/>
      <c r="D292" s="111"/>
      <c r="E292" s="101"/>
      <c r="F292" s="100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01"/>
      <c r="U292" s="100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2"/>
      <c r="AM292" s="102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03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</row>
    <row r="293" spans="1:111" ht="18.75">
      <c r="A293" s="111"/>
      <c r="B293" s="111"/>
      <c r="C293" s="111"/>
      <c r="D293" s="111"/>
      <c r="E293" s="101"/>
      <c r="F293" s="100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01"/>
      <c r="U293" s="100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2"/>
      <c r="AM293" s="102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03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</row>
    <row r="294" spans="1:111" ht="18.75">
      <c r="A294" s="111"/>
      <c r="B294" s="111"/>
      <c r="C294" s="111"/>
      <c r="D294" s="111"/>
      <c r="E294" s="101"/>
      <c r="F294" s="100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01"/>
      <c r="U294" s="100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2"/>
      <c r="AM294" s="102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03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  <c r="CH294" s="111"/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11"/>
      <c r="CY294" s="111"/>
      <c r="CZ294" s="111"/>
      <c r="DA294" s="111"/>
      <c r="DB294" s="111"/>
      <c r="DC294" s="111"/>
      <c r="DD294" s="111"/>
      <c r="DE294" s="111"/>
      <c r="DF294" s="111"/>
      <c r="DG294" s="111"/>
    </row>
    <row r="295" spans="1:111" ht="18.75">
      <c r="A295" s="111"/>
      <c r="B295" s="111"/>
      <c r="C295" s="111"/>
      <c r="D295" s="111"/>
      <c r="E295" s="101"/>
      <c r="F295" s="100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01"/>
      <c r="U295" s="100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2"/>
      <c r="AM295" s="102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1"/>
      <c r="BD295" s="111"/>
      <c r="BE295" s="111"/>
      <c r="BF295" s="103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111"/>
      <c r="CE295" s="111"/>
      <c r="CF295" s="111"/>
      <c r="CG295" s="111"/>
      <c r="CH295" s="111"/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11"/>
      <c r="CY295" s="111"/>
      <c r="CZ295" s="111"/>
      <c r="DA295" s="111"/>
      <c r="DB295" s="111"/>
      <c r="DC295" s="111"/>
      <c r="DD295" s="111"/>
      <c r="DE295" s="111"/>
      <c r="DF295" s="111"/>
      <c r="DG295" s="111"/>
    </row>
    <row r="296" spans="1:111" ht="18.75">
      <c r="A296" s="111"/>
      <c r="B296" s="111"/>
      <c r="C296" s="111"/>
      <c r="D296" s="111"/>
      <c r="E296" s="101"/>
      <c r="F296" s="100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01"/>
      <c r="U296" s="100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2"/>
      <c r="AM296" s="102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1"/>
      <c r="BD296" s="111"/>
      <c r="BE296" s="111"/>
      <c r="BF296" s="103"/>
      <c r="BG296" s="111"/>
      <c r="BH296" s="111"/>
      <c r="BI296" s="111"/>
      <c r="BJ296" s="111"/>
      <c r="BK296" s="111"/>
      <c r="BL296" s="111"/>
      <c r="BM296" s="111"/>
      <c r="BN296" s="111"/>
      <c r="BO296" s="111"/>
      <c r="BP296" s="111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  <c r="CH296" s="111"/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111"/>
      <c r="CV296" s="111"/>
      <c r="CW296" s="111"/>
      <c r="CX296" s="111"/>
      <c r="CY296" s="111"/>
      <c r="CZ296" s="111"/>
      <c r="DA296" s="111"/>
      <c r="DB296" s="111"/>
      <c r="DC296" s="111"/>
      <c r="DD296" s="111"/>
      <c r="DE296" s="111"/>
      <c r="DF296" s="111"/>
      <c r="DG296" s="111"/>
    </row>
    <row r="297" spans="1:111" ht="18.75">
      <c r="A297" s="111"/>
      <c r="B297" s="111"/>
      <c r="C297" s="111"/>
      <c r="D297" s="111"/>
      <c r="E297" s="101"/>
      <c r="F297" s="100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01"/>
      <c r="U297" s="100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2"/>
      <c r="AM297" s="102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1"/>
      <c r="BD297" s="111"/>
      <c r="BE297" s="111"/>
      <c r="BF297" s="103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1"/>
      <c r="BS297" s="111"/>
      <c r="BT297" s="111"/>
      <c r="BU297" s="111"/>
      <c r="BV297" s="111"/>
      <c r="BW297" s="111"/>
      <c r="BX297" s="111"/>
      <c r="BY297" s="111"/>
      <c r="BZ297" s="111"/>
      <c r="CA297" s="111"/>
      <c r="CB297" s="111"/>
      <c r="CC297" s="111"/>
      <c r="CD297" s="111"/>
      <c r="CE297" s="111"/>
      <c r="CF297" s="111"/>
      <c r="CG297" s="111"/>
      <c r="CH297" s="111"/>
      <c r="CI297" s="111"/>
      <c r="CJ297" s="111"/>
      <c r="CK297" s="111"/>
      <c r="CL297" s="111"/>
      <c r="CM297" s="111"/>
      <c r="CN297" s="111"/>
      <c r="CO297" s="111"/>
      <c r="CP297" s="111"/>
      <c r="CQ297" s="111"/>
      <c r="CR297" s="111"/>
      <c r="CS297" s="111"/>
      <c r="CT297" s="111"/>
      <c r="CU297" s="111"/>
      <c r="CV297" s="111"/>
      <c r="CW297" s="111"/>
      <c r="CX297" s="111"/>
      <c r="CY297" s="111"/>
      <c r="CZ297" s="111"/>
      <c r="DA297" s="111"/>
      <c r="DB297" s="111"/>
      <c r="DC297" s="111"/>
      <c r="DD297" s="111"/>
      <c r="DE297" s="111"/>
      <c r="DF297" s="111"/>
      <c r="DG297" s="111"/>
    </row>
    <row r="298" spans="1:111" ht="18.75">
      <c r="A298" s="111"/>
      <c r="B298" s="111"/>
      <c r="C298" s="111"/>
      <c r="D298" s="111"/>
      <c r="E298" s="101"/>
      <c r="F298" s="100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01"/>
      <c r="U298" s="100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2"/>
      <c r="AM298" s="102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03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  <c r="CH298" s="111"/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</row>
    <row r="299" spans="1:111" ht="18.75">
      <c r="A299" s="111"/>
      <c r="B299" s="111"/>
      <c r="C299" s="111"/>
      <c r="D299" s="111"/>
      <c r="E299" s="101"/>
      <c r="F299" s="100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01"/>
      <c r="U299" s="100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2"/>
      <c r="AM299" s="102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03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  <c r="CH299" s="111"/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/>
      <c r="CY299" s="111"/>
      <c r="CZ299" s="111"/>
      <c r="DA299" s="111"/>
      <c r="DB299" s="111"/>
      <c r="DC299" s="111"/>
      <c r="DD299" s="111"/>
      <c r="DE299" s="111"/>
      <c r="DF299" s="111"/>
      <c r="DG299" s="111"/>
    </row>
    <row r="300" spans="1:111" ht="18.75">
      <c r="A300" s="111"/>
      <c r="B300" s="111"/>
      <c r="C300" s="111"/>
      <c r="D300" s="111"/>
      <c r="E300" s="101"/>
      <c r="F300" s="100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01"/>
      <c r="U300" s="100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2"/>
      <c r="AM300" s="102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  <c r="AZ300" s="111"/>
      <c r="BA300" s="111"/>
      <c r="BB300" s="111"/>
      <c r="BC300" s="111"/>
      <c r="BD300" s="111"/>
      <c r="BE300" s="111"/>
      <c r="BF300" s="103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  <c r="CH300" s="111"/>
      <c r="CI300" s="111"/>
      <c r="CJ300" s="111"/>
      <c r="CK300" s="111"/>
      <c r="CL300" s="111"/>
      <c r="CM300" s="111"/>
      <c r="CN300" s="111"/>
      <c r="CO300" s="111"/>
      <c r="CP300" s="111"/>
      <c r="CQ300" s="111"/>
      <c r="CR300" s="111"/>
      <c r="CS300" s="111"/>
      <c r="CT300" s="111"/>
      <c r="CU300" s="111"/>
      <c r="CV300" s="111"/>
      <c r="CW300" s="111"/>
      <c r="CX300" s="111"/>
      <c r="CY300" s="111"/>
      <c r="CZ300" s="111"/>
      <c r="DA300" s="111"/>
      <c r="DB300" s="111"/>
      <c r="DC300" s="111"/>
      <c r="DD300" s="111"/>
      <c r="DE300" s="111"/>
      <c r="DF300" s="111"/>
      <c r="DG300" s="111"/>
    </row>
    <row r="301" spans="1:111" ht="18.75">
      <c r="A301" s="111"/>
      <c r="B301" s="111"/>
      <c r="C301" s="111"/>
      <c r="D301" s="111"/>
      <c r="E301" s="101"/>
      <c r="F301" s="100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01"/>
      <c r="U301" s="100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2"/>
      <c r="AM301" s="102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  <c r="AZ301" s="111"/>
      <c r="BA301" s="111"/>
      <c r="BB301" s="111"/>
      <c r="BC301" s="111"/>
      <c r="BD301" s="111"/>
      <c r="BE301" s="111"/>
      <c r="BF301" s="103"/>
      <c r="BG301" s="111"/>
      <c r="BH301" s="111"/>
      <c r="BI301" s="111"/>
      <c r="BJ301" s="111"/>
      <c r="BK301" s="111"/>
      <c r="BL301" s="111"/>
      <c r="BM301" s="111"/>
      <c r="BN301" s="111"/>
      <c r="BO301" s="111"/>
      <c r="BP301" s="111"/>
      <c r="BQ301" s="111"/>
      <c r="BR301" s="111"/>
      <c r="BS301" s="111"/>
      <c r="BT301" s="111"/>
      <c r="BU301" s="111"/>
      <c r="BV301" s="111"/>
      <c r="BW301" s="111"/>
      <c r="BX301" s="111"/>
      <c r="BY301" s="111"/>
      <c r="BZ301" s="111"/>
      <c r="CA301" s="111"/>
      <c r="CB301" s="111"/>
      <c r="CC301" s="111"/>
      <c r="CD301" s="111"/>
      <c r="CE301" s="111"/>
      <c r="CF301" s="111"/>
      <c r="CG301" s="111"/>
      <c r="CH301" s="111"/>
      <c r="CI301" s="111"/>
      <c r="CJ301" s="111"/>
      <c r="CK301" s="111"/>
      <c r="CL301" s="111"/>
      <c r="CM301" s="111"/>
      <c r="CN301" s="111"/>
      <c r="CO301" s="111"/>
      <c r="CP301" s="111"/>
      <c r="CQ301" s="111"/>
      <c r="CR301" s="111"/>
      <c r="CS301" s="111"/>
      <c r="CT301" s="111"/>
      <c r="CU301" s="111"/>
      <c r="CV301" s="111"/>
      <c r="CW301" s="111"/>
      <c r="CX301" s="111"/>
      <c r="CY301" s="111"/>
      <c r="CZ301" s="111"/>
      <c r="DA301" s="111"/>
      <c r="DB301" s="111"/>
      <c r="DC301" s="111"/>
      <c r="DD301" s="111"/>
      <c r="DE301" s="111"/>
      <c r="DF301" s="111"/>
      <c r="DG301" s="111"/>
    </row>
    <row r="302" spans="1:111" ht="18.75">
      <c r="A302" s="111"/>
      <c r="B302" s="111"/>
      <c r="C302" s="111"/>
      <c r="D302" s="111"/>
      <c r="E302" s="101"/>
      <c r="F302" s="100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01"/>
      <c r="U302" s="100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2"/>
      <c r="AM302" s="102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  <c r="AZ302" s="111"/>
      <c r="BA302" s="111"/>
      <c r="BB302" s="111"/>
      <c r="BC302" s="111"/>
      <c r="BD302" s="111"/>
      <c r="BE302" s="111"/>
      <c r="BF302" s="103"/>
      <c r="BG302" s="111"/>
      <c r="BH302" s="111"/>
      <c r="BI302" s="111"/>
      <c r="BJ302" s="111"/>
      <c r="BK302" s="111"/>
      <c r="BL302" s="111"/>
      <c r="BM302" s="111"/>
      <c r="BN302" s="111"/>
      <c r="BO302" s="111"/>
      <c r="BP302" s="111"/>
      <c r="BQ302" s="111"/>
      <c r="BR302" s="111"/>
      <c r="BS302" s="111"/>
      <c r="BT302" s="111"/>
      <c r="BU302" s="111"/>
      <c r="BV302" s="111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  <c r="DG302" s="111"/>
    </row>
    <row r="303" spans="1:111" ht="18.75">
      <c r="A303" s="111"/>
      <c r="B303" s="111"/>
      <c r="C303" s="111"/>
      <c r="D303" s="111"/>
      <c r="E303" s="101"/>
      <c r="F303" s="100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01"/>
      <c r="U303" s="100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2"/>
      <c r="AM303" s="102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03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  <c r="DG303" s="111"/>
    </row>
    <row r="304" spans="1:111" ht="18.75">
      <c r="A304" s="111"/>
      <c r="B304" s="111"/>
      <c r="C304" s="111"/>
      <c r="D304" s="111"/>
      <c r="E304" s="101"/>
      <c r="F304" s="100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01"/>
      <c r="U304" s="100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2"/>
      <c r="AM304" s="102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03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  <c r="CH304" s="111"/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111"/>
      <c r="CV304" s="111"/>
      <c r="CW304" s="111"/>
      <c r="CX304" s="111"/>
      <c r="CY304" s="111"/>
      <c r="CZ304" s="111"/>
      <c r="DA304" s="111"/>
      <c r="DB304" s="111"/>
      <c r="DC304" s="111"/>
      <c r="DD304" s="111"/>
      <c r="DE304" s="111"/>
      <c r="DF304" s="111"/>
      <c r="DG304" s="111"/>
    </row>
    <row r="305" spans="1:111" ht="18.75">
      <c r="A305" s="111"/>
      <c r="B305" s="111"/>
      <c r="C305" s="111"/>
      <c r="D305" s="111"/>
      <c r="E305" s="101"/>
      <c r="F305" s="100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01"/>
      <c r="U305" s="100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2"/>
      <c r="AM305" s="102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03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1"/>
      <c r="CF305" s="111"/>
      <c r="CG305" s="111"/>
      <c r="CH305" s="111"/>
      <c r="CI305" s="111"/>
      <c r="CJ305" s="111"/>
      <c r="CK305" s="111"/>
      <c r="CL305" s="111"/>
      <c r="CM305" s="111"/>
      <c r="CN305" s="111"/>
      <c r="CO305" s="111"/>
      <c r="CP305" s="111"/>
      <c r="CQ305" s="111"/>
      <c r="CR305" s="111"/>
      <c r="CS305" s="111"/>
      <c r="CT305" s="111"/>
      <c r="CU305" s="111"/>
      <c r="CV305" s="111"/>
      <c r="CW305" s="111"/>
      <c r="CX305" s="111"/>
      <c r="CY305" s="111"/>
      <c r="CZ305" s="111"/>
      <c r="DA305" s="111"/>
      <c r="DB305" s="111"/>
      <c r="DC305" s="111"/>
      <c r="DD305" s="111"/>
      <c r="DE305" s="111"/>
      <c r="DF305" s="111"/>
      <c r="DG305" s="111"/>
    </row>
    <row r="306" spans="1:111" ht="18.75">
      <c r="A306" s="111"/>
      <c r="B306" s="111"/>
      <c r="C306" s="111"/>
      <c r="D306" s="111"/>
      <c r="E306" s="101"/>
      <c r="F306" s="100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01"/>
      <c r="U306" s="100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2"/>
      <c r="AM306" s="102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03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1"/>
      <c r="CF306" s="111"/>
      <c r="CG306" s="111"/>
      <c r="CH306" s="111"/>
      <c r="CI306" s="111"/>
      <c r="CJ306" s="111"/>
      <c r="CK306" s="111"/>
      <c r="CL306" s="111"/>
      <c r="CM306" s="111"/>
      <c r="CN306" s="111"/>
      <c r="CO306" s="111"/>
      <c r="CP306" s="111"/>
      <c r="CQ306" s="111"/>
      <c r="CR306" s="111"/>
      <c r="CS306" s="111"/>
      <c r="CT306" s="111"/>
      <c r="CU306" s="111"/>
      <c r="CV306" s="111"/>
      <c r="CW306" s="111"/>
      <c r="CX306" s="111"/>
      <c r="CY306" s="111"/>
      <c r="CZ306" s="111"/>
      <c r="DA306" s="111"/>
      <c r="DB306" s="111"/>
      <c r="DC306" s="111"/>
      <c r="DD306" s="111"/>
      <c r="DE306" s="111"/>
      <c r="DF306" s="111"/>
      <c r="DG306" s="111"/>
    </row>
    <row r="307" spans="1:111" ht="18.75">
      <c r="A307" s="111"/>
      <c r="B307" s="111"/>
      <c r="C307" s="111"/>
      <c r="D307" s="111"/>
      <c r="E307" s="101"/>
      <c r="F307" s="100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01"/>
      <c r="U307" s="100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2"/>
      <c r="AM307" s="102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03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1"/>
      <c r="CF307" s="111"/>
      <c r="CG307" s="111"/>
      <c r="CH307" s="111"/>
      <c r="CI307" s="111"/>
      <c r="CJ307" s="111"/>
      <c r="CK307" s="111"/>
      <c r="CL307" s="111"/>
      <c r="CM307" s="111"/>
      <c r="CN307" s="111"/>
      <c r="CO307" s="111"/>
      <c r="CP307" s="111"/>
      <c r="CQ307" s="111"/>
      <c r="CR307" s="111"/>
      <c r="CS307" s="111"/>
      <c r="CT307" s="111"/>
      <c r="CU307" s="111"/>
      <c r="CV307" s="111"/>
      <c r="CW307" s="111"/>
      <c r="CX307" s="111"/>
      <c r="CY307" s="111"/>
      <c r="CZ307" s="111"/>
      <c r="DA307" s="111"/>
      <c r="DB307" s="111"/>
      <c r="DC307" s="111"/>
      <c r="DD307" s="111"/>
      <c r="DE307" s="111"/>
      <c r="DF307" s="111"/>
      <c r="DG307" s="111"/>
    </row>
    <row r="308" spans="1:111" ht="18.75">
      <c r="A308" s="111"/>
      <c r="B308" s="111"/>
      <c r="C308" s="111"/>
      <c r="D308" s="111"/>
      <c r="E308" s="101"/>
      <c r="F308" s="100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01"/>
      <c r="U308" s="100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2"/>
      <c r="AM308" s="102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  <c r="BE308" s="111"/>
      <c r="BF308" s="103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111"/>
      <c r="CV308" s="111"/>
      <c r="CW308" s="111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</row>
    <row r="309" spans="1:111" ht="18.75">
      <c r="A309" s="111"/>
      <c r="B309" s="111"/>
      <c r="C309" s="111"/>
      <c r="D309" s="111"/>
      <c r="E309" s="101"/>
      <c r="F309" s="100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01"/>
      <c r="U309" s="100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2"/>
      <c r="AM309" s="102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03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1"/>
      <c r="CF309" s="111"/>
      <c r="CG309" s="111"/>
      <c r="CH309" s="111"/>
      <c r="CI309" s="111"/>
      <c r="CJ309" s="111"/>
      <c r="CK309" s="111"/>
      <c r="CL309" s="111"/>
      <c r="CM309" s="111"/>
      <c r="CN309" s="111"/>
      <c r="CO309" s="111"/>
      <c r="CP309" s="111"/>
      <c r="CQ309" s="111"/>
      <c r="CR309" s="111"/>
      <c r="CS309" s="111"/>
      <c r="CT309" s="111"/>
      <c r="CU309" s="111"/>
      <c r="CV309" s="111"/>
      <c r="CW309" s="111"/>
      <c r="CX309" s="111"/>
      <c r="CY309" s="111"/>
      <c r="CZ309" s="111"/>
      <c r="DA309" s="111"/>
      <c r="DB309" s="111"/>
      <c r="DC309" s="111"/>
      <c r="DD309" s="111"/>
      <c r="DE309" s="111"/>
      <c r="DF309" s="111"/>
      <c r="DG309" s="111"/>
    </row>
    <row r="310" spans="1:111" ht="18.75">
      <c r="A310" s="111"/>
      <c r="B310" s="111"/>
      <c r="C310" s="111"/>
      <c r="D310" s="111"/>
      <c r="E310" s="101"/>
      <c r="F310" s="100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01"/>
      <c r="U310" s="100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2"/>
      <c r="AM310" s="102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03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1"/>
      <c r="CF310" s="111"/>
      <c r="CG310" s="111"/>
      <c r="CH310" s="111"/>
      <c r="CI310" s="111"/>
      <c r="CJ310" s="111"/>
      <c r="CK310" s="111"/>
      <c r="CL310" s="111"/>
      <c r="CM310" s="111"/>
      <c r="CN310" s="111"/>
      <c r="CO310" s="111"/>
      <c r="CP310" s="111"/>
      <c r="CQ310" s="111"/>
      <c r="CR310" s="111"/>
      <c r="CS310" s="111"/>
      <c r="CT310" s="111"/>
      <c r="CU310" s="111"/>
      <c r="CV310" s="111"/>
      <c r="CW310" s="111"/>
      <c r="CX310" s="111"/>
      <c r="CY310" s="111"/>
      <c r="CZ310" s="111"/>
      <c r="DA310" s="111"/>
      <c r="DB310" s="111"/>
      <c r="DC310" s="111"/>
      <c r="DD310" s="111"/>
      <c r="DE310" s="111"/>
      <c r="DF310" s="111"/>
      <c r="DG310" s="111"/>
    </row>
    <row r="311" spans="1:111" ht="18.75">
      <c r="A311" s="111"/>
      <c r="B311" s="111"/>
      <c r="C311" s="111"/>
      <c r="D311" s="111"/>
      <c r="E311" s="101"/>
      <c r="F311" s="100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01"/>
      <c r="U311" s="100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2"/>
      <c r="AM311" s="102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03"/>
      <c r="BG311" s="111"/>
      <c r="BH311" s="111"/>
      <c r="BI311" s="111"/>
      <c r="BJ311" s="111"/>
      <c r="BK311" s="111"/>
      <c r="BL311" s="111"/>
      <c r="BM311" s="111"/>
      <c r="BN311" s="111"/>
      <c r="BO311" s="111"/>
      <c r="BP311" s="111"/>
      <c r="BQ311" s="111"/>
      <c r="BR311" s="111"/>
      <c r="BS311" s="111"/>
      <c r="BT311" s="111"/>
      <c r="BU311" s="111"/>
      <c r="BV311" s="111"/>
      <c r="BW311" s="111"/>
      <c r="BX311" s="111"/>
      <c r="BY311" s="111"/>
      <c r="BZ311" s="111"/>
      <c r="CA311" s="111"/>
      <c r="CB311" s="111"/>
      <c r="CC311" s="111"/>
      <c r="CD311" s="111"/>
      <c r="CE311" s="111"/>
      <c r="CF311" s="111"/>
      <c r="CG311" s="111"/>
      <c r="CH311" s="111"/>
      <c r="CI311" s="111"/>
      <c r="CJ311" s="111"/>
      <c r="CK311" s="111"/>
      <c r="CL311" s="111"/>
      <c r="CM311" s="111"/>
      <c r="CN311" s="111"/>
      <c r="CO311" s="111"/>
      <c r="CP311" s="111"/>
      <c r="CQ311" s="111"/>
      <c r="CR311" s="111"/>
      <c r="CS311" s="111"/>
      <c r="CT311" s="111"/>
      <c r="CU311" s="111"/>
      <c r="CV311" s="111"/>
      <c r="CW311" s="111"/>
      <c r="CX311" s="111"/>
      <c r="CY311" s="111"/>
      <c r="CZ311" s="111"/>
      <c r="DA311" s="111"/>
      <c r="DB311" s="111"/>
      <c r="DC311" s="111"/>
      <c r="DD311" s="111"/>
      <c r="DE311" s="111"/>
      <c r="DF311" s="111"/>
      <c r="DG311" s="111"/>
    </row>
    <row r="312" spans="1:111" ht="18.75">
      <c r="A312" s="111"/>
      <c r="B312" s="111"/>
      <c r="C312" s="111"/>
      <c r="D312" s="111"/>
      <c r="E312" s="101"/>
      <c r="F312" s="100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01"/>
      <c r="U312" s="100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2"/>
      <c r="AM312" s="102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03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  <c r="CH312" s="111"/>
      <c r="CI312" s="111"/>
      <c r="CJ312" s="111"/>
      <c r="CK312" s="111"/>
      <c r="CL312" s="111"/>
      <c r="CM312" s="111"/>
      <c r="CN312" s="111"/>
      <c r="CO312" s="111"/>
      <c r="CP312" s="111"/>
      <c r="CQ312" s="111"/>
      <c r="CR312" s="111"/>
      <c r="CS312" s="111"/>
      <c r="CT312" s="111"/>
      <c r="CU312" s="111"/>
      <c r="CV312" s="111"/>
      <c r="CW312" s="111"/>
      <c r="CX312" s="111"/>
      <c r="CY312" s="111"/>
      <c r="CZ312" s="111"/>
      <c r="DA312" s="111"/>
      <c r="DB312" s="111"/>
      <c r="DC312" s="111"/>
      <c r="DD312" s="111"/>
      <c r="DE312" s="111"/>
      <c r="DF312" s="111"/>
      <c r="DG312" s="111"/>
    </row>
    <row r="313" spans="1:111" ht="18.75">
      <c r="A313" s="111"/>
      <c r="B313" s="111"/>
      <c r="C313" s="111"/>
      <c r="D313" s="111"/>
      <c r="E313" s="101"/>
      <c r="F313" s="100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01"/>
      <c r="U313" s="100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2"/>
      <c r="AM313" s="102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03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</row>
    <row r="314" spans="1:111" ht="18.75">
      <c r="A314" s="111"/>
      <c r="B314" s="111"/>
      <c r="C314" s="111"/>
      <c r="D314" s="111"/>
      <c r="E314" s="101"/>
      <c r="F314" s="100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01"/>
      <c r="U314" s="100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2"/>
      <c r="AM314" s="102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03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1"/>
      <c r="CF314" s="111"/>
      <c r="CG314" s="111"/>
      <c r="CH314" s="111"/>
      <c r="CI314" s="111"/>
      <c r="CJ314" s="111"/>
      <c r="CK314" s="111"/>
      <c r="CL314" s="111"/>
      <c r="CM314" s="111"/>
      <c r="CN314" s="111"/>
      <c r="CO314" s="111"/>
      <c r="CP314" s="111"/>
      <c r="CQ314" s="111"/>
      <c r="CR314" s="111"/>
      <c r="CS314" s="111"/>
      <c r="CT314" s="111"/>
      <c r="CU314" s="111"/>
      <c r="CV314" s="111"/>
      <c r="CW314" s="111"/>
      <c r="CX314" s="111"/>
      <c r="CY314" s="111"/>
      <c r="CZ314" s="111"/>
      <c r="DA314" s="111"/>
      <c r="DB314" s="111"/>
      <c r="DC314" s="111"/>
      <c r="DD314" s="111"/>
      <c r="DE314" s="111"/>
      <c r="DF314" s="111"/>
      <c r="DG314" s="111"/>
    </row>
    <row r="315" spans="1:111" ht="18.75">
      <c r="A315" s="111"/>
      <c r="B315" s="111"/>
      <c r="C315" s="111"/>
      <c r="D315" s="111"/>
      <c r="E315" s="101"/>
      <c r="F315" s="100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01"/>
      <c r="U315" s="100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2"/>
      <c r="AM315" s="102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  <c r="BF315" s="103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1"/>
      <c r="BS315" s="111"/>
      <c r="BT315" s="111"/>
      <c r="BU315" s="111"/>
      <c r="BV315" s="111"/>
      <c r="BW315" s="111"/>
      <c r="BX315" s="111"/>
      <c r="BY315" s="111"/>
      <c r="BZ315" s="111"/>
      <c r="CA315" s="111"/>
      <c r="CB315" s="111"/>
      <c r="CC315" s="111"/>
      <c r="CD315" s="111"/>
      <c r="CE315" s="111"/>
      <c r="CF315" s="111"/>
      <c r="CG315" s="111"/>
      <c r="CH315" s="111"/>
      <c r="CI315" s="111"/>
      <c r="CJ315" s="111"/>
      <c r="CK315" s="111"/>
      <c r="CL315" s="111"/>
      <c r="CM315" s="111"/>
      <c r="CN315" s="111"/>
      <c r="CO315" s="111"/>
      <c r="CP315" s="111"/>
      <c r="CQ315" s="111"/>
      <c r="CR315" s="111"/>
      <c r="CS315" s="111"/>
      <c r="CT315" s="111"/>
      <c r="CU315" s="111"/>
      <c r="CV315" s="111"/>
      <c r="CW315" s="111"/>
      <c r="CX315" s="111"/>
      <c r="CY315" s="111"/>
      <c r="CZ315" s="111"/>
      <c r="DA315" s="111"/>
      <c r="DB315" s="111"/>
      <c r="DC315" s="111"/>
      <c r="DD315" s="111"/>
      <c r="DE315" s="111"/>
      <c r="DF315" s="111"/>
      <c r="DG315" s="111"/>
    </row>
    <row r="316" spans="1:111" ht="18.75">
      <c r="A316" s="111"/>
      <c r="B316" s="111"/>
      <c r="C316" s="111"/>
      <c r="D316" s="111"/>
      <c r="E316" s="101"/>
      <c r="F316" s="100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01"/>
      <c r="U316" s="100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2"/>
      <c r="AM316" s="102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03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  <c r="CH316" s="111"/>
      <c r="CI316" s="111"/>
      <c r="CJ316" s="111"/>
      <c r="CK316" s="111"/>
      <c r="CL316" s="111"/>
      <c r="CM316" s="111"/>
      <c r="CN316" s="111"/>
      <c r="CO316" s="111"/>
      <c r="CP316" s="111"/>
      <c r="CQ316" s="111"/>
      <c r="CR316" s="111"/>
      <c r="CS316" s="111"/>
      <c r="CT316" s="111"/>
      <c r="CU316" s="111"/>
      <c r="CV316" s="111"/>
      <c r="CW316" s="111"/>
      <c r="CX316" s="111"/>
      <c r="CY316" s="111"/>
      <c r="CZ316" s="111"/>
      <c r="DA316" s="111"/>
      <c r="DB316" s="111"/>
      <c r="DC316" s="111"/>
      <c r="DD316" s="111"/>
      <c r="DE316" s="111"/>
      <c r="DF316" s="111"/>
      <c r="DG316" s="111"/>
    </row>
    <row r="317" spans="1:111" ht="18.75">
      <c r="A317" s="111"/>
      <c r="B317" s="111"/>
      <c r="C317" s="111"/>
      <c r="D317" s="111"/>
      <c r="E317" s="101"/>
      <c r="F317" s="100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01"/>
      <c r="U317" s="100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2"/>
      <c r="AM317" s="102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  <c r="BF317" s="103"/>
      <c r="BG317" s="111"/>
      <c r="BH317" s="111"/>
      <c r="BI317" s="111"/>
      <c r="BJ317" s="111"/>
      <c r="BK317" s="111"/>
      <c r="BL317" s="111"/>
      <c r="BM317" s="111"/>
      <c r="BN317" s="111"/>
      <c r="BO317" s="111"/>
      <c r="BP317" s="111"/>
      <c r="BQ317" s="111"/>
      <c r="BR317" s="111"/>
      <c r="BS317" s="111"/>
      <c r="BT317" s="111"/>
      <c r="BU317" s="111"/>
      <c r="BV317" s="111"/>
      <c r="BW317" s="111"/>
      <c r="BX317" s="111"/>
      <c r="BY317" s="111"/>
      <c r="BZ317" s="111"/>
      <c r="CA317" s="111"/>
      <c r="CB317" s="111"/>
      <c r="CC317" s="111"/>
      <c r="CD317" s="111"/>
      <c r="CE317" s="111"/>
      <c r="CF317" s="111"/>
      <c r="CG317" s="111"/>
      <c r="CH317" s="111"/>
      <c r="CI317" s="111"/>
      <c r="CJ317" s="111"/>
      <c r="CK317" s="111"/>
      <c r="CL317" s="111"/>
      <c r="CM317" s="111"/>
      <c r="CN317" s="111"/>
      <c r="CO317" s="111"/>
      <c r="CP317" s="111"/>
      <c r="CQ317" s="111"/>
      <c r="CR317" s="111"/>
      <c r="CS317" s="111"/>
      <c r="CT317" s="111"/>
      <c r="CU317" s="111"/>
      <c r="CV317" s="111"/>
      <c r="CW317" s="111"/>
      <c r="CX317" s="111"/>
      <c r="CY317" s="111"/>
      <c r="CZ317" s="111"/>
      <c r="DA317" s="111"/>
      <c r="DB317" s="111"/>
      <c r="DC317" s="111"/>
      <c r="DD317" s="111"/>
      <c r="DE317" s="111"/>
      <c r="DF317" s="111"/>
      <c r="DG317" s="111"/>
    </row>
    <row r="318" spans="1:111" ht="18.75">
      <c r="A318" s="111"/>
      <c r="B318" s="111"/>
      <c r="C318" s="111"/>
      <c r="D318" s="111"/>
      <c r="E318" s="101"/>
      <c r="F318" s="100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01"/>
      <c r="U318" s="100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2"/>
      <c r="AM318" s="102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  <c r="AZ318" s="111"/>
      <c r="BA318" s="111"/>
      <c r="BB318" s="111"/>
      <c r="BC318" s="111"/>
      <c r="BD318" s="111"/>
      <c r="BE318" s="111"/>
      <c r="BF318" s="103"/>
      <c r="BG318" s="111"/>
      <c r="BH318" s="111"/>
      <c r="BI318" s="111"/>
      <c r="BJ318" s="111"/>
      <c r="BK318" s="111"/>
      <c r="BL318" s="111"/>
      <c r="BM318" s="111"/>
      <c r="BN318" s="111"/>
      <c r="BO318" s="111"/>
      <c r="BP318" s="111"/>
      <c r="BQ318" s="111"/>
      <c r="BR318" s="111"/>
      <c r="BS318" s="111"/>
      <c r="BT318" s="111"/>
      <c r="BU318" s="111"/>
      <c r="BV318" s="111"/>
      <c r="BW318" s="111"/>
      <c r="BX318" s="111"/>
      <c r="BY318" s="111"/>
      <c r="BZ318" s="111"/>
      <c r="CA318" s="111"/>
      <c r="CB318" s="111"/>
      <c r="CC318" s="111"/>
      <c r="CD318" s="111"/>
      <c r="CE318" s="111"/>
      <c r="CF318" s="111"/>
      <c r="CG318" s="111"/>
      <c r="CH318" s="111"/>
      <c r="CI318" s="111"/>
      <c r="CJ318" s="111"/>
      <c r="CK318" s="111"/>
      <c r="CL318" s="111"/>
      <c r="CM318" s="111"/>
      <c r="CN318" s="111"/>
      <c r="CO318" s="111"/>
      <c r="CP318" s="111"/>
      <c r="CQ318" s="111"/>
      <c r="CR318" s="111"/>
      <c r="CS318" s="111"/>
      <c r="CT318" s="111"/>
      <c r="CU318" s="111"/>
      <c r="CV318" s="111"/>
      <c r="CW318" s="111"/>
      <c r="CX318" s="111"/>
      <c r="CY318" s="111"/>
      <c r="CZ318" s="111"/>
      <c r="DA318" s="111"/>
      <c r="DB318" s="111"/>
      <c r="DC318" s="111"/>
      <c r="DD318" s="111"/>
      <c r="DE318" s="111"/>
      <c r="DF318" s="111"/>
      <c r="DG318" s="111"/>
    </row>
    <row r="319" spans="1:111" ht="18.75">
      <c r="A319" s="111"/>
      <c r="B319" s="111"/>
      <c r="C319" s="111"/>
      <c r="D319" s="111"/>
      <c r="E319" s="101"/>
      <c r="F319" s="100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01"/>
      <c r="U319" s="100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2"/>
      <c r="AM319" s="102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  <c r="AZ319" s="111"/>
      <c r="BA319" s="111"/>
      <c r="BB319" s="111"/>
      <c r="BC319" s="111"/>
      <c r="BD319" s="111"/>
      <c r="BE319" s="111"/>
      <c r="BF319" s="103"/>
      <c r="BG319" s="111"/>
      <c r="BH319" s="111"/>
      <c r="BI319" s="111"/>
      <c r="BJ319" s="111"/>
      <c r="BK319" s="111"/>
      <c r="BL319" s="111"/>
      <c r="BM319" s="111"/>
      <c r="BN319" s="111"/>
      <c r="BO319" s="111"/>
      <c r="BP319" s="111"/>
      <c r="BQ319" s="111"/>
      <c r="BR319" s="111"/>
      <c r="BS319" s="111"/>
      <c r="BT319" s="111"/>
      <c r="BU319" s="111"/>
      <c r="BV319" s="111"/>
      <c r="BW319" s="111"/>
      <c r="BX319" s="111"/>
      <c r="BY319" s="111"/>
      <c r="BZ319" s="111"/>
      <c r="CA319" s="111"/>
      <c r="CB319" s="111"/>
      <c r="CC319" s="111"/>
      <c r="CD319" s="111"/>
      <c r="CE319" s="111"/>
      <c r="CF319" s="111"/>
      <c r="CG319" s="111"/>
      <c r="CH319" s="111"/>
      <c r="CI319" s="111"/>
      <c r="CJ319" s="111"/>
      <c r="CK319" s="111"/>
      <c r="CL319" s="111"/>
      <c r="CM319" s="111"/>
      <c r="CN319" s="111"/>
      <c r="CO319" s="111"/>
      <c r="CP319" s="111"/>
      <c r="CQ319" s="111"/>
      <c r="CR319" s="111"/>
      <c r="CS319" s="111"/>
      <c r="CT319" s="111"/>
      <c r="CU319" s="111"/>
      <c r="CV319" s="111"/>
      <c r="CW319" s="111"/>
      <c r="CX319" s="111"/>
      <c r="CY319" s="111"/>
      <c r="CZ319" s="111"/>
      <c r="DA319" s="111"/>
      <c r="DB319" s="111"/>
      <c r="DC319" s="111"/>
      <c r="DD319" s="111"/>
      <c r="DE319" s="111"/>
      <c r="DF319" s="111"/>
      <c r="DG319" s="111"/>
    </row>
    <row r="320" spans="1:111" ht="18.75">
      <c r="A320" s="111"/>
      <c r="B320" s="111"/>
      <c r="C320" s="111"/>
      <c r="D320" s="111"/>
      <c r="E320" s="101"/>
      <c r="F320" s="100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01"/>
      <c r="U320" s="100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2"/>
      <c r="AM320" s="102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/>
      <c r="BF320" s="103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1"/>
      <c r="BS320" s="111"/>
      <c r="BT320" s="111"/>
      <c r="BU320" s="111"/>
      <c r="BV320" s="111"/>
      <c r="BW320" s="111"/>
      <c r="BX320" s="111"/>
      <c r="BY320" s="111"/>
      <c r="BZ320" s="111"/>
      <c r="CA320" s="111"/>
      <c r="CB320" s="111"/>
      <c r="CC320" s="111"/>
      <c r="CD320" s="111"/>
      <c r="CE320" s="111"/>
      <c r="CF320" s="111"/>
      <c r="CG320" s="111"/>
      <c r="CH320" s="111"/>
      <c r="CI320" s="111"/>
      <c r="CJ320" s="111"/>
      <c r="CK320" s="111"/>
      <c r="CL320" s="111"/>
      <c r="CM320" s="111"/>
      <c r="CN320" s="111"/>
      <c r="CO320" s="111"/>
      <c r="CP320" s="111"/>
      <c r="CQ320" s="111"/>
      <c r="CR320" s="111"/>
      <c r="CS320" s="111"/>
      <c r="CT320" s="111"/>
      <c r="CU320" s="111"/>
      <c r="CV320" s="111"/>
      <c r="CW320" s="111"/>
      <c r="CX320" s="111"/>
      <c r="CY320" s="111"/>
      <c r="CZ320" s="111"/>
      <c r="DA320" s="111"/>
      <c r="DB320" s="111"/>
      <c r="DC320" s="111"/>
      <c r="DD320" s="111"/>
      <c r="DE320" s="111"/>
      <c r="DF320" s="111"/>
      <c r="DG320" s="111"/>
    </row>
    <row r="321" spans="1:111" ht="18.75">
      <c r="A321" s="111"/>
      <c r="B321" s="111"/>
      <c r="C321" s="111"/>
      <c r="D321" s="111"/>
      <c r="E321" s="101"/>
      <c r="F321" s="100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01"/>
      <c r="U321" s="100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2"/>
      <c r="AM321" s="102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  <c r="BD321" s="111"/>
      <c r="BE321" s="111"/>
      <c r="BF321" s="103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1"/>
      <c r="BS321" s="111"/>
      <c r="BT321" s="111"/>
      <c r="BU321" s="111"/>
      <c r="BV321" s="111"/>
      <c r="BW321" s="111"/>
      <c r="BX321" s="111"/>
      <c r="BY321" s="111"/>
      <c r="BZ321" s="111"/>
      <c r="CA321" s="111"/>
      <c r="CB321" s="111"/>
      <c r="CC321" s="111"/>
      <c r="CD321" s="111"/>
      <c r="CE321" s="111"/>
      <c r="CF321" s="111"/>
      <c r="CG321" s="111"/>
      <c r="CH321" s="111"/>
      <c r="CI321" s="111"/>
      <c r="CJ321" s="111"/>
      <c r="CK321" s="111"/>
      <c r="CL321" s="111"/>
      <c r="CM321" s="111"/>
      <c r="CN321" s="111"/>
      <c r="CO321" s="111"/>
      <c r="CP321" s="111"/>
      <c r="CQ321" s="111"/>
      <c r="CR321" s="111"/>
      <c r="CS321" s="111"/>
      <c r="CT321" s="111"/>
      <c r="CU321" s="111"/>
      <c r="CV321" s="111"/>
      <c r="CW321" s="111"/>
      <c r="CX321" s="111"/>
      <c r="CY321" s="111"/>
      <c r="CZ321" s="111"/>
      <c r="DA321" s="111"/>
      <c r="DB321" s="111"/>
      <c r="DC321" s="111"/>
      <c r="DD321" s="111"/>
      <c r="DE321" s="111"/>
      <c r="DF321" s="111"/>
      <c r="DG321" s="111"/>
    </row>
    <row r="322" spans="1:111" ht="18.75">
      <c r="A322" s="111"/>
      <c r="B322" s="111"/>
      <c r="C322" s="111"/>
      <c r="D322" s="111"/>
      <c r="E322" s="101"/>
      <c r="F322" s="100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01"/>
      <c r="U322" s="100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2"/>
      <c r="AM322" s="102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1"/>
      <c r="BB322" s="111"/>
      <c r="BC322" s="111"/>
      <c r="BD322" s="111"/>
      <c r="BE322" s="111"/>
      <c r="BF322" s="103"/>
      <c r="BG322" s="111"/>
      <c r="BH322" s="111"/>
      <c r="BI322" s="111"/>
      <c r="BJ322" s="111"/>
      <c r="BK322" s="111"/>
      <c r="BL322" s="111"/>
      <c r="BM322" s="111"/>
      <c r="BN322" s="111"/>
      <c r="BO322" s="111"/>
      <c r="BP322" s="111"/>
      <c r="BQ322" s="111"/>
      <c r="BR322" s="111"/>
      <c r="BS322" s="111"/>
      <c r="BT322" s="111"/>
      <c r="BU322" s="111"/>
      <c r="BV322" s="111"/>
      <c r="BW322" s="111"/>
      <c r="BX322" s="111"/>
      <c r="BY322" s="111"/>
      <c r="BZ322" s="111"/>
      <c r="CA322" s="111"/>
      <c r="CB322" s="111"/>
      <c r="CC322" s="111"/>
      <c r="CD322" s="111"/>
      <c r="CE322" s="111"/>
      <c r="CF322" s="111"/>
      <c r="CG322" s="111"/>
      <c r="CH322" s="111"/>
      <c r="CI322" s="111"/>
      <c r="CJ322" s="111"/>
      <c r="CK322" s="111"/>
      <c r="CL322" s="111"/>
      <c r="CM322" s="111"/>
      <c r="CN322" s="111"/>
      <c r="CO322" s="111"/>
      <c r="CP322" s="111"/>
      <c r="CQ322" s="111"/>
      <c r="CR322" s="111"/>
      <c r="CS322" s="111"/>
      <c r="CT322" s="111"/>
      <c r="CU322" s="111"/>
      <c r="CV322" s="111"/>
      <c r="CW322" s="111"/>
      <c r="CX322" s="111"/>
      <c r="CY322" s="111"/>
      <c r="CZ322" s="111"/>
      <c r="DA322" s="111"/>
      <c r="DB322" s="111"/>
      <c r="DC322" s="111"/>
      <c r="DD322" s="111"/>
      <c r="DE322" s="111"/>
      <c r="DF322" s="111"/>
      <c r="DG322" s="111"/>
    </row>
    <row r="323" spans="1:111" ht="18.75">
      <c r="A323" s="111"/>
      <c r="B323" s="111"/>
      <c r="C323" s="111"/>
      <c r="D323" s="111"/>
      <c r="E323" s="101"/>
      <c r="F323" s="100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01"/>
      <c r="U323" s="100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2"/>
      <c r="AM323" s="102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1"/>
      <c r="BA323" s="111"/>
      <c r="BB323" s="111"/>
      <c r="BC323" s="111"/>
      <c r="BD323" s="111"/>
      <c r="BE323" s="111"/>
      <c r="BF323" s="103"/>
      <c r="BG323" s="111"/>
      <c r="BH323" s="111"/>
      <c r="BI323" s="111"/>
      <c r="BJ323" s="111"/>
      <c r="BK323" s="111"/>
      <c r="BL323" s="111"/>
      <c r="BM323" s="111"/>
      <c r="BN323" s="111"/>
      <c r="BO323" s="111"/>
      <c r="BP323" s="111"/>
      <c r="BQ323" s="111"/>
      <c r="BR323" s="111"/>
      <c r="BS323" s="111"/>
      <c r="BT323" s="111"/>
      <c r="BU323" s="111"/>
      <c r="BV323" s="111"/>
      <c r="BW323" s="111"/>
      <c r="BX323" s="111"/>
      <c r="BY323" s="111"/>
      <c r="BZ323" s="111"/>
      <c r="CA323" s="111"/>
      <c r="CB323" s="111"/>
      <c r="CC323" s="111"/>
      <c r="CD323" s="111"/>
      <c r="CE323" s="111"/>
      <c r="CF323" s="111"/>
      <c r="CG323" s="111"/>
      <c r="CH323" s="111"/>
      <c r="CI323" s="111"/>
      <c r="CJ323" s="111"/>
      <c r="CK323" s="111"/>
      <c r="CL323" s="111"/>
      <c r="CM323" s="111"/>
      <c r="CN323" s="111"/>
      <c r="CO323" s="111"/>
      <c r="CP323" s="111"/>
      <c r="CQ323" s="111"/>
      <c r="CR323" s="111"/>
      <c r="CS323" s="111"/>
      <c r="CT323" s="111"/>
      <c r="CU323" s="111"/>
      <c r="CV323" s="111"/>
      <c r="CW323" s="111"/>
      <c r="CX323" s="111"/>
      <c r="CY323" s="111"/>
      <c r="CZ323" s="111"/>
      <c r="DA323" s="111"/>
      <c r="DB323" s="111"/>
      <c r="DC323" s="111"/>
      <c r="DD323" s="111"/>
      <c r="DE323" s="111"/>
      <c r="DF323" s="111"/>
      <c r="DG323" s="111"/>
    </row>
    <row r="324" spans="1:111" ht="18.75">
      <c r="A324" s="111"/>
      <c r="B324" s="111"/>
      <c r="C324" s="111"/>
      <c r="D324" s="111"/>
      <c r="E324" s="101"/>
      <c r="F324" s="100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01"/>
      <c r="U324" s="100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2"/>
      <c r="AM324" s="102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  <c r="AZ324" s="111"/>
      <c r="BA324" s="111"/>
      <c r="BB324" s="111"/>
      <c r="BC324" s="111"/>
      <c r="BD324" s="111"/>
      <c r="BE324" s="111"/>
      <c r="BF324" s="103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111"/>
      <c r="CY324" s="111"/>
      <c r="CZ324" s="111"/>
      <c r="DA324" s="111"/>
      <c r="DB324" s="111"/>
      <c r="DC324" s="111"/>
      <c r="DD324" s="111"/>
      <c r="DE324" s="111"/>
      <c r="DF324" s="111"/>
      <c r="DG324" s="111"/>
    </row>
    <row r="325" spans="1:111" ht="18.75">
      <c r="A325" s="111"/>
      <c r="B325" s="111"/>
      <c r="C325" s="111"/>
      <c r="D325" s="111"/>
      <c r="E325" s="101"/>
      <c r="F325" s="100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01"/>
      <c r="U325" s="100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2"/>
      <c r="AM325" s="102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  <c r="AZ325" s="111"/>
      <c r="BA325" s="111"/>
      <c r="BB325" s="111"/>
      <c r="BC325" s="111"/>
      <c r="BD325" s="111"/>
      <c r="BE325" s="111"/>
      <c r="BF325" s="103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11"/>
      <c r="BY325" s="111"/>
      <c r="BZ325" s="111"/>
      <c r="CA325" s="111"/>
      <c r="CB325" s="111"/>
      <c r="CC325" s="111"/>
      <c r="CD325" s="111"/>
      <c r="CE325" s="111"/>
      <c r="CF325" s="111"/>
      <c r="CG325" s="111"/>
      <c r="CH325" s="111"/>
      <c r="CI325" s="111"/>
      <c r="CJ325" s="111"/>
      <c r="CK325" s="111"/>
      <c r="CL325" s="111"/>
      <c r="CM325" s="111"/>
      <c r="CN325" s="111"/>
      <c r="CO325" s="111"/>
      <c r="CP325" s="111"/>
      <c r="CQ325" s="111"/>
      <c r="CR325" s="111"/>
      <c r="CS325" s="111"/>
      <c r="CT325" s="111"/>
      <c r="CU325" s="111"/>
      <c r="CV325" s="111"/>
      <c r="CW325" s="111"/>
      <c r="CX325" s="111"/>
      <c r="CY325" s="111"/>
      <c r="CZ325" s="111"/>
      <c r="DA325" s="111"/>
      <c r="DB325" s="111"/>
      <c r="DC325" s="111"/>
      <c r="DD325" s="111"/>
      <c r="DE325" s="111"/>
      <c r="DF325" s="111"/>
      <c r="DG325" s="111"/>
    </row>
    <row r="326" spans="1:111" ht="18.75">
      <c r="A326" s="111"/>
      <c r="B326" s="111"/>
      <c r="C326" s="111"/>
      <c r="D326" s="111"/>
      <c r="E326" s="101"/>
      <c r="F326" s="100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01"/>
      <c r="U326" s="100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2"/>
      <c r="AM326" s="102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  <c r="AZ326" s="111"/>
      <c r="BA326" s="111"/>
      <c r="BB326" s="111"/>
      <c r="BC326" s="111"/>
      <c r="BD326" s="111"/>
      <c r="BE326" s="111"/>
      <c r="BF326" s="103"/>
      <c r="BG326" s="111"/>
      <c r="BH326" s="111"/>
      <c r="BI326" s="111"/>
      <c r="BJ326" s="111"/>
      <c r="BK326" s="111"/>
      <c r="BL326" s="111"/>
      <c r="BM326" s="111"/>
      <c r="BN326" s="111"/>
      <c r="BO326" s="111"/>
      <c r="BP326" s="111"/>
      <c r="BQ326" s="111"/>
      <c r="BR326" s="111"/>
      <c r="BS326" s="111"/>
      <c r="BT326" s="111"/>
      <c r="BU326" s="111"/>
      <c r="BV326" s="111"/>
      <c r="BW326" s="111"/>
      <c r="BX326" s="111"/>
      <c r="BY326" s="111"/>
      <c r="BZ326" s="111"/>
      <c r="CA326" s="111"/>
      <c r="CB326" s="111"/>
      <c r="CC326" s="111"/>
      <c r="CD326" s="111"/>
      <c r="CE326" s="111"/>
      <c r="CF326" s="111"/>
      <c r="CG326" s="111"/>
      <c r="CH326" s="111"/>
      <c r="CI326" s="111"/>
      <c r="CJ326" s="111"/>
      <c r="CK326" s="111"/>
      <c r="CL326" s="111"/>
      <c r="CM326" s="111"/>
      <c r="CN326" s="111"/>
      <c r="CO326" s="111"/>
      <c r="CP326" s="111"/>
      <c r="CQ326" s="111"/>
      <c r="CR326" s="111"/>
      <c r="CS326" s="111"/>
      <c r="CT326" s="111"/>
      <c r="CU326" s="111"/>
      <c r="CV326" s="111"/>
      <c r="CW326" s="111"/>
      <c r="CX326" s="111"/>
      <c r="CY326" s="111"/>
      <c r="CZ326" s="111"/>
      <c r="DA326" s="111"/>
      <c r="DB326" s="111"/>
      <c r="DC326" s="111"/>
      <c r="DD326" s="111"/>
      <c r="DE326" s="111"/>
      <c r="DF326" s="111"/>
      <c r="DG326" s="111"/>
    </row>
    <row r="327" spans="1:111" ht="18.75">
      <c r="A327" s="111"/>
      <c r="B327" s="111"/>
      <c r="C327" s="111"/>
      <c r="D327" s="111"/>
      <c r="E327" s="101"/>
      <c r="F327" s="100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01"/>
      <c r="U327" s="100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2"/>
      <c r="AM327" s="102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  <c r="AZ327" s="111"/>
      <c r="BA327" s="111"/>
      <c r="BB327" s="111"/>
      <c r="BC327" s="111"/>
      <c r="BD327" s="111"/>
      <c r="BE327" s="111"/>
      <c r="BF327" s="103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1"/>
      <c r="BQ327" s="111"/>
      <c r="BR327" s="111"/>
      <c r="BS327" s="111"/>
      <c r="BT327" s="111"/>
      <c r="BU327" s="111"/>
      <c r="BV327" s="111"/>
      <c r="BW327" s="111"/>
      <c r="BX327" s="111"/>
      <c r="BY327" s="111"/>
      <c r="BZ327" s="111"/>
      <c r="CA327" s="111"/>
      <c r="CB327" s="111"/>
      <c r="CC327" s="111"/>
      <c r="CD327" s="111"/>
      <c r="CE327" s="111"/>
      <c r="CF327" s="111"/>
      <c r="CG327" s="111"/>
      <c r="CH327" s="111"/>
      <c r="CI327" s="111"/>
      <c r="CJ327" s="111"/>
      <c r="CK327" s="111"/>
      <c r="CL327" s="111"/>
      <c r="CM327" s="111"/>
      <c r="CN327" s="111"/>
      <c r="CO327" s="111"/>
      <c r="CP327" s="111"/>
      <c r="CQ327" s="111"/>
      <c r="CR327" s="111"/>
      <c r="CS327" s="111"/>
      <c r="CT327" s="111"/>
      <c r="CU327" s="111"/>
      <c r="CV327" s="111"/>
      <c r="CW327" s="111"/>
      <c r="CX327" s="111"/>
      <c r="CY327" s="111"/>
      <c r="CZ327" s="111"/>
      <c r="DA327" s="111"/>
      <c r="DB327" s="111"/>
      <c r="DC327" s="111"/>
      <c r="DD327" s="111"/>
      <c r="DE327" s="111"/>
      <c r="DF327" s="111"/>
      <c r="DG327" s="111"/>
    </row>
    <row r="328" spans="1:111" ht="18.75">
      <c r="A328" s="111"/>
      <c r="B328" s="111"/>
      <c r="C328" s="111"/>
      <c r="D328" s="111"/>
      <c r="E328" s="101"/>
      <c r="F328" s="100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01"/>
      <c r="U328" s="100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2"/>
      <c r="AM328" s="102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  <c r="BF328" s="103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  <c r="CH328" s="111"/>
      <c r="CI328" s="111"/>
      <c r="CJ328" s="111"/>
      <c r="CK328" s="111"/>
      <c r="CL328" s="111"/>
      <c r="CM328" s="111"/>
      <c r="CN328" s="111"/>
      <c r="CO328" s="111"/>
      <c r="CP328" s="111"/>
      <c r="CQ328" s="111"/>
      <c r="CR328" s="111"/>
      <c r="CS328" s="111"/>
      <c r="CT328" s="111"/>
      <c r="CU328" s="111"/>
      <c r="CV328" s="111"/>
      <c r="CW328" s="111"/>
      <c r="CX328" s="111"/>
      <c r="CY328" s="111"/>
      <c r="CZ328" s="111"/>
      <c r="DA328" s="111"/>
      <c r="DB328" s="111"/>
      <c r="DC328" s="111"/>
      <c r="DD328" s="111"/>
      <c r="DE328" s="111"/>
      <c r="DF328" s="111"/>
      <c r="DG328" s="111"/>
    </row>
    <row r="329" spans="1:111" ht="18.75">
      <c r="A329" s="111"/>
      <c r="B329" s="111"/>
      <c r="C329" s="111"/>
      <c r="D329" s="111"/>
      <c r="E329" s="101"/>
      <c r="F329" s="100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01"/>
      <c r="U329" s="100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2"/>
      <c r="AM329" s="102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03"/>
      <c r="BG329" s="111"/>
      <c r="BH329" s="111"/>
      <c r="BI329" s="111"/>
      <c r="BJ329" s="111"/>
      <c r="BK329" s="111"/>
      <c r="BL329" s="111"/>
      <c r="BM329" s="111"/>
      <c r="BN329" s="111"/>
      <c r="BO329" s="111"/>
      <c r="BP329" s="111"/>
      <c r="BQ329" s="111"/>
      <c r="BR329" s="111"/>
      <c r="BS329" s="111"/>
      <c r="BT329" s="111"/>
      <c r="BU329" s="111"/>
      <c r="BV329" s="111"/>
      <c r="BW329" s="111"/>
      <c r="BX329" s="111"/>
      <c r="BY329" s="111"/>
      <c r="BZ329" s="111"/>
      <c r="CA329" s="111"/>
      <c r="CB329" s="111"/>
      <c r="CC329" s="111"/>
      <c r="CD329" s="111"/>
      <c r="CE329" s="111"/>
      <c r="CF329" s="111"/>
      <c r="CG329" s="111"/>
      <c r="CH329" s="111"/>
      <c r="CI329" s="111"/>
      <c r="CJ329" s="111"/>
      <c r="CK329" s="111"/>
      <c r="CL329" s="111"/>
      <c r="CM329" s="111"/>
      <c r="CN329" s="111"/>
      <c r="CO329" s="111"/>
      <c r="CP329" s="111"/>
      <c r="CQ329" s="111"/>
      <c r="CR329" s="111"/>
      <c r="CS329" s="111"/>
      <c r="CT329" s="111"/>
      <c r="CU329" s="111"/>
      <c r="CV329" s="111"/>
      <c r="CW329" s="111"/>
      <c r="CX329" s="111"/>
      <c r="CY329" s="111"/>
      <c r="CZ329" s="111"/>
      <c r="DA329" s="111"/>
      <c r="DB329" s="111"/>
      <c r="DC329" s="111"/>
      <c r="DD329" s="111"/>
      <c r="DE329" s="111"/>
      <c r="DF329" s="111"/>
      <c r="DG329" s="111"/>
    </row>
    <row r="330" spans="1:111" ht="18.75">
      <c r="A330" s="111"/>
      <c r="B330" s="111"/>
      <c r="C330" s="111"/>
      <c r="D330" s="111"/>
      <c r="E330" s="101"/>
      <c r="F330" s="100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01"/>
      <c r="U330" s="100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2"/>
      <c r="AM330" s="102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  <c r="AZ330" s="111"/>
      <c r="BA330" s="111"/>
      <c r="BB330" s="111"/>
      <c r="BC330" s="111"/>
      <c r="BD330" s="111"/>
      <c r="BE330" s="111"/>
      <c r="BF330" s="103"/>
      <c r="BG330" s="111"/>
      <c r="BH330" s="111"/>
      <c r="BI330" s="111"/>
      <c r="BJ330" s="111"/>
      <c r="BK330" s="111"/>
      <c r="BL330" s="111"/>
      <c r="BM330" s="111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11"/>
      <c r="BY330" s="111"/>
      <c r="BZ330" s="111"/>
      <c r="CA330" s="111"/>
      <c r="CB330" s="111"/>
      <c r="CC330" s="111"/>
      <c r="CD330" s="111"/>
      <c r="CE330" s="111"/>
      <c r="CF330" s="111"/>
      <c r="CG330" s="111"/>
      <c r="CH330" s="111"/>
      <c r="CI330" s="111"/>
      <c r="CJ330" s="111"/>
      <c r="CK330" s="111"/>
      <c r="CL330" s="111"/>
      <c r="CM330" s="111"/>
      <c r="CN330" s="111"/>
      <c r="CO330" s="111"/>
      <c r="CP330" s="111"/>
      <c r="CQ330" s="111"/>
      <c r="CR330" s="111"/>
      <c r="CS330" s="111"/>
      <c r="CT330" s="111"/>
      <c r="CU330" s="111"/>
      <c r="CV330" s="111"/>
      <c r="CW330" s="111"/>
      <c r="CX330" s="111"/>
      <c r="CY330" s="111"/>
      <c r="CZ330" s="111"/>
      <c r="DA330" s="111"/>
      <c r="DB330" s="111"/>
      <c r="DC330" s="111"/>
      <c r="DD330" s="111"/>
      <c r="DE330" s="111"/>
      <c r="DF330" s="111"/>
      <c r="DG330" s="111"/>
    </row>
    <row r="331" spans="1:111" ht="18.75">
      <c r="A331" s="111"/>
      <c r="B331" s="111"/>
      <c r="C331" s="111"/>
      <c r="D331" s="111"/>
      <c r="E331" s="101"/>
      <c r="F331" s="100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01"/>
      <c r="U331" s="100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2"/>
      <c r="AM331" s="102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1"/>
      <c r="BA331" s="111"/>
      <c r="BB331" s="111"/>
      <c r="BC331" s="111"/>
      <c r="BD331" s="111"/>
      <c r="BE331" s="111"/>
      <c r="BF331" s="103"/>
      <c r="BG331" s="111"/>
      <c r="BH331" s="111"/>
      <c r="BI331" s="111"/>
      <c r="BJ331" s="111"/>
      <c r="BK331" s="111"/>
      <c r="BL331" s="111"/>
      <c r="BM331" s="111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111"/>
      <c r="BX331" s="111"/>
      <c r="BY331" s="111"/>
      <c r="BZ331" s="111"/>
      <c r="CA331" s="111"/>
      <c r="CB331" s="111"/>
      <c r="CC331" s="111"/>
      <c r="CD331" s="111"/>
      <c r="CE331" s="111"/>
      <c r="CF331" s="111"/>
      <c r="CG331" s="111"/>
      <c r="CH331" s="111"/>
      <c r="CI331" s="111"/>
      <c r="CJ331" s="111"/>
      <c r="CK331" s="111"/>
      <c r="CL331" s="111"/>
      <c r="CM331" s="111"/>
      <c r="CN331" s="111"/>
      <c r="CO331" s="111"/>
      <c r="CP331" s="111"/>
      <c r="CQ331" s="111"/>
      <c r="CR331" s="111"/>
      <c r="CS331" s="111"/>
      <c r="CT331" s="111"/>
      <c r="CU331" s="111"/>
      <c r="CV331" s="111"/>
      <c r="CW331" s="111"/>
      <c r="CX331" s="111"/>
      <c r="CY331" s="111"/>
      <c r="CZ331" s="111"/>
      <c r="DA331" s="111"/>
      <c r="DB331" s="111"/>
      <c r="DC331" s="111"/>
      <c r="DD331" s="111"/>
      <c r="DE331" s="111"/>
      <c r="DF331" s="111"/>
      <c r="DG331" s="111"/>
    </row>
    <row r="332" spans="1:111" ht="18.75">
      <c r="A332" s="111"/>
      <c r="B332" s="111"/>
      <c r="C332" s="111"/>
      <c r="D332" s="111"/>
      <c r="E332" s="101"/>
      <c r="F332" s="100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01"/>
      <c r="U332" s="100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2"/>
      <c r="AM332" s="102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  <c r="AZ332" s="111"/>
      <c r="BA332" s="111"/>
      <c r="BB332" s="111"/>
      <c r="BC332" s="111"/>
      <c r="BD332" s="111"/>
      <c r="BE332" s="111"/>
      <c r="BF332" s="103"/>
      <c r="BG332" s="111"/>
      <c r="BH332" s="111"/>
      <c r="BI332" s="111"/>
      <c r="BJ332" s="111"/>
      <c r="BK332" s="111"/>
      <c r="BL332" s="111"/>
      <c r="BM332" s="111"/>
      <c r="BN332" s="111"/>
      <c r="BO332" s="111"/>
      <c r="BP332" s="111"/>
      <c r="BQ332" s="111"/>
      <c r="BR332" s="111"/>
      <c r="BS332" s="111"/>
      <c r="BT332" s="111"/>
      <c r="BU332" s="111"/>
      <c r="BV332" s="111"/>
      <c r="BW332" s="111"/>
      <c r="BX332" s="111"/>
      <c r="BY332" s="111"/>
      <c r="BZ332" s="111"/>
      <c r="CA332" s="111"/>
      <c r="CB332" s="111"/>
      <c r="CC332" s="111"/>
      <c r="CD332" s="111"/>
      <c r="CE332" s="111"/>
      <c r="CF332" s="111"/>
      <c r="CG332" s="111"/>
      <c r="CH332" s="111"/>
      <c r="CI332" s="111"/>
      <c r="CJ332" s="111"/>
      <c r="CK332" s="111"/>
      <c r="CL332" s="111"/>
      <c r="CM332" s="111"/>
      <c r="CN332" s="111"/>
      <c r="CO332" s="111"/>
      <c r="CP332" s="111"/>
      <c r="CQ332" s="111"/>
      <c r="CR332" s="111"/>
      <c r="CS332" s="111"/>
      <c r="CT332" s="111"/>
      <c r="CU332" s="111"/>
      <c r="CV332" s="111"/>
      <c r="CW332" s="111"/>
      <c r="CX332" s="111"/>
      <c r="CY332" s="111"/>
      <c r="CZ332" s="111"/>
      <c r="DA332" s="111"/>
      <c r="DB332" s="111"/>
      <c r="DC332" s="111"/>
      <c r="DD332" s="111"/>
      <c r="DE332" s="111"/>
      <c r="DF332" s="111"/>
      <c r="DG332" s="111"/>
    </row>
    <row r="333" spans="1:111" ht="18.75">
      <c r="A333" s="111"/>
      <c r="B333" s="111"/>
      <c r="C333" s="111"/>
      <c r="D333" s="111"/>
      <c r="E333" s="101"/>
      <c r="F333" s="100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01"/>
      <c r="U333" s="100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2"/>
      <c r="AM333" s="102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  <c r="AZ333" s="111"/>
      <c r="BA333" s="111"/>
      <c r="BB333" s="111"/>
      <c r="BC333" s="111"/>
      <c r="BD333" s="111"/>
      <c r="BE333" s="111"/>
      <c r="BF333" s="103"/>
      <c r="BG333" s="111"/>
      <c r="BH333" s="111"/>
      <c r="BI333" s="111"/>
      <c r="BJ333" s="111"/>
      <c r="BK333" s="111"/>
      <c r="BL333" s="111"/>
      <c r="BM333" s="111"/>
      <c r="BN333" s="111"/>
      <c r="BO333" s="111"/>
      <c r="BP333" s="111"/>
      <c r="BQ333" s="111"/>
      <c r="BR333" s="111"/>
      <c r="BS333" s="111"/>
      <c r="BT333" s="111"/>
      <c r="BU333" s="111"/>
      <c r="BV333" s="111"/>
      <c r="BW333" s="111"/>
      <c r="BX333" s="111"/>
      <c r="BY333" s="111"/>
      <c r="BZ333" s="111"/>
      <c r="CA333" s="111"/>
      <c r="CB333" s="111"/>
      <c r="CC333" s="111"/>
      <c r="CD333" s="111"/>
      <c r="CE333" s="111"/>
      <c r="CF333" s="111"/>
      <c r="CG333" s="111"/>
      <c r="CH333" s="111"/>
      <c r="CI333" s="111"/>
      <c r="CJ333" s="111"/>
      <c r="CK333" s="111"/>
      <c r="CL333" s="111"/>
      <c r="CM333" s="111"/>
      <c r="CN333" s="111"/>
      <c r="CO333" s="111"/>
      <c r="CP333" s="111"/>
      <c r="CQ333" s="111"/>
      <c r="CR333" s="111"/>
      <c r="CS333" s="111"/>
      <c r="CT333" s="111"/>
      <c r="CU333" s="111"/>
      <c r="CV333" s="111"/>
      <c r="CW333" s="111"/>
      <c r="CX333" s="111"/>
      <c r="CY333" s="111"/>
      <c r="CZ333" s="111"/>
      <c r="DA333" s="111"/>
      <c r="DB333" s="111"/>
      <c r="DC333" s="111"/>
      <c r="DD333" s="111"/>
      <c r="DE333" s="111"/>
      <c r="DF333" s="111"/>
      <c r="DG333" s="111"/>
    </row>
    <row r="334" spans="1:111" ht="18.75">
      <c r="A334" s="111"/>
      <c r="B334" s="111"/>
      <c r="C334" s="111"/>
      <c r="D334" s="111"/>
      <c r="E334" s="101"/>
      <c r="F334" s="100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01"/>
      <c r="U334" s="100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2"/>
      <c r="AM334" s="102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  <c r="AZ334" s="111"/>
      <c r="BA334" s="111"/>
      <c r="BB334" s="111"/>
      <c r="BC334" s="111"/>
      <c r="BD334" s="111"/>
      <c r="BE334" s="111"/>
      <c r="BF334" s="103"/>
      <c r="BG334" s="111"/>
      <c r="BH334" s="111"/>
      <c r="BI334" s="111"/>
      <c r="BJ334" s="111"/>
      <c r="BK334" s="111"/>
      <c r="BL334" s="111"/>
      <c r="BM334" s="111"/>
      <c r="BN334" s="111"/>
      <c r="BO334" s="111"/>
      <c r="BP334" s="111"/>
      <c r="BQ334" s="111"/>
      <c r="BR334" s="111"/>
      <c r="BS334" s="111"/>
      <c r="BT334" s="111"/>
      <c r="BU334" s="111"/>
      <c r="BV334" s="111"/>
      <c r="BW334" s="111"/>
      <c r="BX334" s="111"/>
      <c r="BY334" s="111"/>
      <c r="BZ334" s="111"/>
      <c r="CA334" s="111"/>
      <c r="CB334" s="111"/>
      <c r="CC334" s="111"/>
      <c r="CD334" s="111"/>
      <c r="CE334" s="111"/>
      <c r="CF334" s="111"/>
      <c r="CG334" s="111"/>
      <c r="CH334" s="111"/>
      <c r="CI334" s="111"/>
      <c r="CJ334" s="111"/>
      <c r="CK334" s="111"/>
      <c r="CL334" s="111"/>
      <c r="CM334" s="111"/>
      <c r="CN334" s="111"/>
      <c r="CO334" s="111"/>
      <c r="CP334" s="111"/>
      <c r="CQ334" s="111"/>
      <c r="CR334" s="111"/>
      <c r="CS334" s="111"/>
      <c r="CT334" s="111"/>
      <c r="CU334" s="111"/>
      <c r="CV334" s="111"/>
      <c r="CW334" s="111"/>
      <c r="CX334" s="111"/>
      <c r="CY334" s="111"/>
      <c r="CZ334" s="111"/>
      <c r="DA334" s="111"/>
      <c r="DB334" s="111"/>
      <c r="DC334" s="111"/>
      <c r="DD334" s="111"/>
      <c r="DE334" s="111"/>
      <c r="DF334" s="111"/>
      <c r="DG334" s="111"/>
    </row>
    <row r="335" spans="1:111" ht="18.75">
      <c r="A335" s="111"/>
      <c r="B335" s="111"/>
      <c r="C335" s="111"/>
      <c r="D335" s="111"/>
      <c r="E335" s="101"/>
      <c r="F335" s="100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01"/>
      <c r="U335" s="100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2"/>
      <c r="AM335" s="102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  <c r="AZ335" s="111"/>
      <c r="BA335" s="111"/>
      <c r="BB335" s="111"/>
      <c r="BC335" s="111"/>
      <c r="BD335" s="111"/>
      <c r="BE335" s="111"/>
      <c r="BF335" s="103"/>
      <c r="BG335" s="111"/>
      <c r="BH335" s="111"/>
      <c r="BI335" s="111"/>
      <c r="BJ335" s="111"/>
      <c r="BK335" s="111"/>
      <c r="BL335" s="111"/>
      <c r="BM335" s="111"/>
      <c r="BN335" s="111"/>
      <c r="BO335" s="111"/>
      <c r="BP335" s="111"/>
      <c r="BQ335" s="111"/>
      <c r="BR335" s="111"/>
      <c r="BS335" s="111"/>
      <c r="BT335" s="111"/>
      <c r="BU335" s="111"/>
      <c r="BV335" s="111"/>
      <c r="BW335" s="111"/>
      <c r="BX335" s="111"/>
      <c r="BY335" s="111"/>
      <c r="BZ335" s="111"/>
      <c r="CA335" s="111"/>
      <c r="CB335" s="111"/>
      <c r="CC335" s="111"/>
      <c r="CD335" s="111"/>
      <c r="CE335" s="111"/>
      <c r="CF335" s="111"/>
      <c r="CG335" s="111"/>
      <c r="CH335" s="111"/>
      <c r="CI335" s="111"/>
      <c r="CJ335" s="111"/>
      <c r="CK335" s="111"/>
      <c r="CL335" s="111"/>
      <c r="CM335" s="111"/>
      <c r="CN335" s="111"/>
      <c r="CO335" s="111"/>
      <c r="CP335" s="111"/>
      <c r="CQ335" s="111"/>
      <c r="CR335" s="111"/>
      <c r="CS335" s="111"/>
      <c r="CT335" s="111"/>
      <c r="CU335" s="111"/>
      <c r="CV335" s="111"/>
      <c r="CW335" s="111"/>
      <c r="CX335" s="111"/>
      <c r="CY335" s="111"/>
      <c r="CZ335" s="111"/>
      <c r="DA335" s="111"/>
      <c r="DB335" s="111"/>
      <c r="DC335" s="111"/>
      <c r="DD335" s="111"/>
      <c r="DE335" s="111"/>
      <c r="DF335" s="111"/>
      <c r="DG335" s="111"/>
    </row>
    <row r="336" spans="1:111" ht="18.75">
      <c r="A336" s="111"/>
      <c r="B336" s="111"/>
      <c r="C336" s="111"/>
      <c r="D336" s="111"/>
      <c r="E336" s="101"/>
      <c r="F336" s="100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01"/>
      <c r="U336" s="100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2"/>
      <c r="AM336" s="102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  <c r="AZ336" s="111"/>
      <c r="BA336" s="111"/>
      <c r="BB336" s="111"/>
      <c r="BC336" s="111"/>
      <c r="BD336" s="111"/>
      <c r="BE336" s="111"/>
      <c r="BF336" s="103"/>
      <c r="BG336" s="111"/>
      <c r="BH336" s="111"/>
      <c r="BI336" s="111"/>
      <c r="BJ336" s="111"/>
      <c r="BK336" s="111"/>
      <c r="BL336" s="111"/>
      <c r="BM336" s="111"/>
      <c r="BN336" s="111"/>
      <c r="BO336" s="111"/>
      <c r="BP336" s="111"/>
      <c r="BQ336" s="111"/>
      <c r="BR336" s="111"/>
      <c r="BS336" s="111"/>
      <c r="BT336" s="111"/>
      <c r="BU336" s="111"/>
      <c r="BV336" s="111"/>
      <c r="BW336" s="111"/>
      <c r="BX336" s="111"/>
      <c r="BY336" s="111"/>
      <c r="BZ336" s="111"/>
      <c r="CA336" s="111"/>
      <c r="CB336" s="111"/>
      <c r="CC336" s="111"/>
      <c r="CD336" s="111"/>
      <c r="CE336" s="111"/>
      <c r="CF336" s="111"/>
      <c r="CG336" s="111"/>
      <c r="CH336" s="111"/>
      <c r="CI336" s="111"/>
      <c r="CJ336" s="111"/>
      <c r="CK336" s="111"/>
      <c r="CL336" s="111"/>
      <c r="CM336" s="111"/>
      <c r="CN336" s="111"/>
      <c r="CO336" s="111"/>
      <c r="CP336" s="111"/>
      <c r="CQ336" s="111"/>
      <c r="CR336" s="111"/>
      <c r="CS336" s="111"/>
      <c r="CT336" s="111"/>
      <c r="CU336" s="111"/>
      <c r="CV336" s="111"/>
      <c r="CW336" s="111"/>
      <c r="CX336" s="111"/>
      <c r="CY336" s="111"/>
      <c r="CZ336" s="111"/>
      <c r="DA336" s="111"/>
      <c r="DB336" s="111"/>
      <c r="DC336" s="111"/>
      <c r="DD336" s="111"/>
      <c r="DE336" s="111"/>
      <c r="DF336" s="111"/>
      <c r="DG336" s="111"/>
    </row>
    <row r="337" spans="1:111" ht="18.75">
      <c r="A337" s="111"/>
      <c r="B337" s="111"/>
      <c r="C337" s="111"/>
      <c r="D337" s="111"/>
      <c r="E337" s="101"/>
      <c r="F337" s="100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01"/>
      <c r="U337" s="100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2"/>
      <c r="AM337" s="102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  <c r="AZ337" s="111"/>
      <c r="BA337" s="111"/>
      <c r="BB337" s="111"/>
      <c r="BC337" s="111"/>
      <c r="BD337" s="111"/>
      <c r="BE337" s="111"/>
      <c r="BF337" s="103"/>
      <c r="BG337" s="111"/>
      <c r="BH337" s="111"/>
      <c r="BI337" s="111"/>
      <c r="BJ337" s="111"/>
      <c r="BK337" s="111"/>
      <c r="BL337" s="111"/>
      <c r="BM337" s="111"/>
      <c r="BN337" s="111"/>
      <c r="BO337" s="111"/>
      <c r="BP337" s="111"/>
      <c r="BQ337" s="111"/>
      <c r="BR337" s="111"/>
      <c r="BS337" s="111"/>
      <c r="BT337" s="111"/>
      <c r="BU337" s="111"/>
      <c r="BV337" s="111"/>
      <c r="BW337" s="111"/>
      <c r="BX337" s="111"/>
      <c r="BY337" s="111"/>
      <c r="BZ337" s="111"/>
      <c r="CA337" s="111"/>
      <c r="CB337" s="111"/>
      <c r="CC337" s="111"/>
      <c r="CD337" s="111"/>
      <c r="CE337" s="111"/>
      <c r="CF337" s="111"/>
      <c r="CG337" s="111"/>
      <c r="CH337" s="111"/>
      <c r="CI337" s="111"/>
      <c r="CJ337" s="111"/>
      <c r="CK337" s="111"/>
      <c r="CL337" s="111"/>
      <c r="CM337" s="111"/>
      <c r="CN337" s="111"/>
      <c r="CO337" s="111"/>
      <c r="CP337" s="111"/>
      <c r="CQ337" s="111"/>
      <c r="CR337" s="111"/>
      <c r="CS337" s="111"/>
      <c r="CT337" s="111"/>
      <c r="CU337" s="111"/>
      <c r="CV337" s="111"/>
      <c r="CW337" s="111"/>
      <c r="CX337" s="111"/>
      <c r="CY337" s="111"/>
      <c r="CZ337" s="111"/>
      <c r="DA337" s="111"/>
      <c r="DB337" s="111"/>
      <c r="DC337" s="111"/>
      <c r="DD337" s="111"/>
      <c r="DE337" s="111"/>
      <c r="DF337" s="111"/>
      <c r="DG337" s="111"/>
    </row>
    <row r="338" spans="1:111" ht="18.75">
      <c r="A338" s="111"/>
      <c r="B338" s="111"/>
      <c r="C338" s="111"/>
      <c r="D338" s="111"/>
      <c r="E338" s="101"/>
      <c r="F338" s="100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01"/>
      <c r="U338" s="100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2"/>
      <c r="AM338" s="102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  <c r="AZ338" s="111"/>
      <c r="BA338" s="111"/>
      <c r="BB338" s="111"/>
      <c r="BC338" s="111"/>
      <c r="BD338" s="111"/>
      <c r="BE338" s="111"/>
      <c r="BF338" s="103"/>
      <c r="BG338" s="111"/>
      <c r="BH338" s="111"/>
      <c r="BI338" s="111"/>
      <c r="BJ338" s="111"/>
      <c r="BK338" s="111"/>
      <c r="BL338" s="111"/>
      <c r="BM338" s="111"/>
      <c r="BN338" s="111"/>
      <c r="BO338" s="111"/>
      <c r="BP338" s="111"/>
      <c r="BQ338" s="111"/>
      <c r="BR338" s="111"/>
      <c r="BS338" s="111"/>
      <c r="BT338" s="111"/>
      <c r="BU338" s="111"/>
      <c r="BV338" s="111"/>
      <c r="BW338" s="111"/>
      <c r="BX338" s="111"/>
      <c r="BY338" s="111"/>
      <c r="BZ338" s="111"/>
      <c r="CA338" s="111"/>
      <c r="CB338" s="111"/>
      <c r="CC338" s="111"/>
      <c r="CD338" s="111"/>
      <c r="CE338" s="111"/>
      <c r="CF338" s="111"/>
      <c r="CG338" s="111"/>
      <c r="CH338" s="111"/>
      <c r="CI338" s="111"/>
      <c r="CJ338" s="111"/>
      <c r="CK338" s="111"/>
      <c r="CL338" s="111"/>
      <c r="CM338" s="111"/>
      <c r="CN338" s="111"/>
      <c r="CO338" s="111"/>
      <c r="CP338" s="111"/>
      <c r="CQ338" s="111"/>
      <c r="CR338" s="111"/>
      <c r="CS338" s="111"/>
      <c r="CT338" s="111"/>
      <c r="CU338" s="111"/>
      <c r="CV338" s="111"/>
      <c r="CW338" s="111"/>
      <c r="CX338" s="111"/>
      <c r="CY338" s="111"/>
      <c r="CZ338" s="111"/>
      <c r="DA338" s="111"/>
      <c r="DB338" s="111"/>
      <c r="DC338" s="111"/>
      <c r="DD338" s="111"/>
      <c r="DE338" s="111"/>
      <c r="DF338" s="111"/>
      <c r="DG338" s="111"/>
    </row>
    <row r="339" spans="1:111" ht="18.75">
      <c r="A339" s="111"/>
      <c r="B339" s="111"/>
      <c r="C339" s="111"/>
      <c r="D339" s="111"/>
      <c r="E339" s="101"/>
      <c r="F339" s="100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01"/>
      <c r="U339" s="100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2"/>
      <c r="AM339" s="102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03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11"/>
      <c r="BY339" s="111"/>
      <c r="BZ339" s="111"/>
      <c r="CA339" s="111"/>
      <c r="CB339" s="111"/>
      <c r="CC339" s="111"/>
      <c r="CD339" s="111"/>
      <c r="CE339" s="111"/>
      <c r="CF339" s="111"/>
      <c r="CG339" s="111"/>
      <c r="CH339" s="111"/>
      <c r="CI339" s="111"/>
      <c r="CJ339" s="111"/>
      <c r="CK339" s="111"/>
      <c r="CL339" s="111"/>
      <c r="CM339" s="111"/>
      <c r="CN339" s="111"/>
      <c r="CO339" s="111"/>
      <c r="CP339" s="111"/>
      <c r="CQ339" s="111"/>
      <c r="CR339" s="111"/>
      <c r="CS339" s="111"/>
      <c r="CT339" s="111"/>
      <c r="CU339" s="111"/>
      <c r="CV339" s="111"/>
      <c r="CW339" s="111"/>
      <c r="CX339" s="111"/>
      <c r="CY339" s="111"/>
      <c r="CZ339" s="111"/>
      <c r="DA339" s="111"/>
      <c r="DB339" s="111"/>
      <c r="DC339" s="111"/>
      <c r="DD339" s="111"/>
      <c r="DE339" s="111"/>
      <c r="DF339" s="111"/>
      <c r="DG339" s="111"/>
    </row>
    <row r="340" spans="1:111" ht="18.75">
      <c r="A340" s="111"/>
      <c r="B340" s="111"/>
      <c r="C340" s="111"/>
      <c r="D340" s="111"/>
      <c r="E340" s="101"/>
      <c r="F340" s="100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01"/>
      <c r="U340" s="100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2"/>
      <c r="AM340" s="102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1"/>
      <c r="AZ340" s="111"/>
      <c r="BA340" s="111"/>
      <c r="BB340" s="111"/>
      <c r="BC340" s="111"/>
      <c r="BD340" s="111"/>
      <c r="BE340" s="111"/>
      <c r="BF340" s="103"/>
      <c r="BG340" s="111"/>
      <c r="BH340" s="111"/>
      <c r="BI340" s="111"/>
      <c r="BJ340" s="111"/>
      <c r="BK340" s="111"/>
      <c r="BL340" s="111"/>
      <c r="BM340" s="111"/>
      <c r="BN340" s="111"/>
      <c r="BO340" s="111"/>
      <c r="BP340" s="111"/>
      <c r="BQ340" s="111"/>
      <c r="BR340" s="111"/>
      <c r="BS340" s="111"/>
      <c r="BT340" s="111"/>
      <c r="BU340" s="111"/>
      <c r="BV340" s="111"/>
      <c r="BW340" s="111"/>
      <c r="BX340" s="111"/>
      <c r="BY340" s="111"/>
      <c r="BZ340" s="111"/>
      <c r="CA340" s="111"/>
      <c r="CB340" s="111"/>
      <c r="CC340" s="111"/>
      <c r="CD340" s="111"/>
      <c r="CE340" s="111"/>
      <c r="CF340" s="111"/>
      <c r="CG340" s="111"/>
      <c r="CH340" s="111"/>
      <c r="CI340" s="111"/>
      <c r="CJ340" s="111"/>
      <c r="CK340" s="111"/>
      <c r="CL340" s="111"/>
      <c r="CM340" s="111"/>
      <c r="CN340" s="111"/>
      <c r="CO340" s="111"/>
      <c r="CP340" s="111"/>
      <c r="CQ340" s="111"/>
      <c r="CR340" s="111"/>
      <c r="CS340" s="111"/>
      <c r="CT340" s="111"/>
      <c r="CU340" s="111"/>
      <c r="CV340" s="111"/>
      <c r="CW340" s="111"/>
      <c r="CX340" s="111"/>
      <c r="CY340" s="111"/>
      <c r="CZ340" s="111"/>
      <c r="DA340" s="111"/>
      <c r="DB340" s="111"/>
      <c r="DC340" s="111"/>
      <c r="DD340" s="111"/>
      <c r="DE340" s="111"/>
      <c r="DF340" s="111"/>
      <c r="DG340" s="111"/>
    </row>
    <row r="341" spans="1:111" ht="18.75">
      <c r="A341" s="111"/>
      <c r="B341" s="111"/>
      <c r="C341" s="111"/>
      <c r="D341" s="111"/>
      <c r="E341" s="101"/>
      <c r="F341" s="100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01"/>
      <c r="U341" s="100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2"/>
      <c r="AM341" s="102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  <c r="AZ341" s="111"/>
      <c r="BA341" s="111"/>
      <c r="BB341" s="111"/>
      <c r="BC341" s="111"/>
      <c r="BD341" s="111"/>
      <c r="BE341" s="111"/>
      <c r="BF341" s="103"/>
      <c r="BG341" s="111"/>
      <c r="BH341" s="111"/>
      <c r="BI341" s="111"/>
      <c r="BJ341" s="111"/>
      <c r="BK341" s="111"/>
      <c r="BL341" s="111"/>
      <c r="BM341" s="111"/>
      <c r="BN341" s="111"/>
      <c r="BO341" s="111"/>
      <c r="BP341" s="111"/>
      <c r="BQ341" s="111"/>
      <c r="BR341" s="111"/>
      <c r="BS341" s="111"/>
      <c r="BT341" s="111"/>
      <c r="BU341" s="111"/>
      <c r="BV341" s="111"/>
      <c r="BW341" s="111"/>
      <c r="BX341" s="111"/>
      <c r="BY341" s="111"/>
      <c r="BZ341" s="111"/>
      <c r="CA341" s="111"/>
      <c r="CB341" s="111"/>
      <c r="CC341" s="111"/>
      <c r="CD341" s="111"/>
      <c r="CE341" s="111"/>
      <c r="CF341" s="111"/>
      <c r="CG341" s="111"/>
      <c r="CH341" s="111"/>
      <c r="CI341" s="111"/>
      <c r="CJ341" s="111"/>
      <c r="CK341" s="111"/>
      <c r="CL341" s="111"/>
      <c r="CM341" s="111"/>
      <c r="CN341" s="111"/>
      <c r="CO341" s="111"/>
      <c r="CP341" s="111"/>
      <c r="CQ341" s="111"/>
      <c r="CR341" s="111"/>
      <c r="CS341" s="111"/>
      <c r="CT341" s="111"/>
      <c r="CU341" s="111"/>
      <c r="CV341" s="111"/>
      <c r="CW341" s="111"/>
      <c r="CX341" s="111"/>
      <c r="CY341" s="111"/>
      <c r="CZ341" s="111"/>
      <c r="DA341" s="111"/>
      <c r="DB341" s="111"/>
      <c r="DC341" s="111"/>
      <c r="DD341" s="111"/>
      <c r="DE341" s="111"/>
      <c r="DF341" s="111"/>
      <c r="DG341" s="111"/>
    </row>
    <row r="342" spans="1:111" ht="18.75">
      <c r="A342" s="111"/>
      <c r="B342" s="111"/>
      <c r="C342" s="111"/>
      <c r="D342" s="111"/>
      <c r="E342" s="101"/>
      <c r="F342" s="100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01"/>
      <c r="U342" s="100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2"/>
      <c r="AM342" s="102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  <c r="AZ342" s="111"/>
      <c r="BA342" s="111"/>
      <c r="BB342" s="111"/>
      <c r="BC342" s="111"/>
      <c r="BD342" s="111"/>
      <c r="BE342" s="111"/>
      <c r="BF342" s="103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11"/>
      <c r="BY342" s="111"/>
      <c r="BZ342" s="111"/>
      <c r="CA342" s="111"/>
      <c r="CB342" s="111"/>
      <c r="CC342" s="111"/>
      <c r="CD342" s="111"/>
      <c r="CE342" s="111"/>
      <c r="CF342" s="111"/>
      <c r="CG342" s="111"/>
      <c r="CH342" s="111"/>
      <c r="CI342" s="111"/>
      <c r="CJ342" s="111"/>
      <c r="CK342" s="111"/>
      <c r="CL342" s="111"/>
      <c r="CM342" s="111"/>
      <c r="CN342" s="111"/>
      <c r="CO342" s="111"/>
      <c r="CP342" s="111"/>
      <c r="CQ342" s="111"/>
      <c r="CR342" s="111"/>
      <c r="CS342" s="111"/>
      <c r="CT342" s="111"/>
      <c r="CU342" s="111"/>
      <c r="CV342" s="111"/>
      <c r="CW342" s="111"/>
      <c r="CX342" s="111"/>
      <c r="CY342" s="111"/>
      <c r="CZ342" s="111"/>
      <c r="DA342" s="111"/>
      <c r="DB342" s="111"/>
      <c r="DC342" s="111"/>
      <c r="DD342" s="111"/>
      <c r="DE342" s="111"/>
      <c r="DF342" s="111"/>
      <c r="DG342" s="111"/>
    </row>
    <row r="343" spans="1:111" ht="18.75">
      <c r="A343" s="111"/>
      <c r="B343" s="111"/>
      <c r="C343" s="111"/>
      <c r="D343" s="111"/>
      <c r="E343" s="101"/>
      <c r="F343" s="100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01"/>
      <c r="U343" s="100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2"/>
      <c r="AM343" s="102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  <c r="AZ343" s="111"/>
      <c r="BA343" s="111"/>
      <c r="BB343" s="111"/>
      <c r="BC343" s="111"/>
      <c r="BD343" s="111"/>
      <c r="BE343" s="111"/>
      <c r="BF343" s="103"/>
      <c r="BG343" s="111"/>
      <c r="BH343" s="111"/>
      <c r="BI343" s="111"/>
      <c r="BJ343" s="111"/>
      <c r="BK343" s="111"/>
      <c r="BL343" s="111"/>
      <c r="BM343" s="111"/>
      <c r="BN343" s="111"/>
      <c r="BO343" s="111"/>
      <c r="BP343" s="111"/>
      <c r="BQ343" s="111"/>
      <c r="BR343" s="111"/>
      <c r="BS343" s="111"/>
      <c r="BT343" s="111"/>
      <c r="BU343" s="111"/>
      <c r="BV343" s="111"/>
      <c r="BW343" s="111"/>
      <c r="BX343" s="111"/>
      <c r="BY343" s="111"/>
      <c r="BZ343" s="111"/>
      <c r="CA343" s="111"/>
      <c r="CB343" s="111"/>
      <c r="CC343" s="111"/>
      <c r="CD343" s="111"/>
      <c r="CE343" s="111"/>
      <c r="CF343" s="111"/>
      <c r="CG343" s="111"/>
      <c r="CH343" s="111"/>
      <c r="CI343" s="111"/>
      <c r="CJ343" s="111"/>
      <c r="CK343" s="111"/>
      <c r="CL343" s="111"/>
      <c r="CM343" s="111"/>
      <c r="CN343" s="111"/>
      <c r="CO343" s="111"/>
      <c r="CP343" s="111"/>
      <c r="CQ343" s="111"/>
      <c r="CR343" s="111"/>
      <c r="CS343" s="111"/>
      <c r="CT343" s="111"/>
      <c r="CU343" s="111"/>
      <c r="CV343" s="111"/>
      <c r="CW343" s="111"/>
      <c r="CX343" s="111"/>
      <c r="CY343" s="111"/>
      <c r="CZ343" s="111"/>
      <c r="DA343" s="111"/>
      <c r="DB343" s="111"/>
      <c r="DC343" s="111"/>
      <c r="DD343" s="111"/>
      <c r="DE343" s="111"/>
      <c r="DF343" s="111"/>
      <c r="DG343" s="111"/>
    </row>
    <row r="344" spans="1:111" ht="18.75">
      <c r="A344" s="111"/>
      <c r="B344" s="111"/>
      <c r="C344" s="111"/>
      <c r="D344" s="111"/>
      <c r="E344" s="101"/>
      <c r="F344" s="100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01"/>
      <c r="U344" s="100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2"/>
      <c r="AM344" s="102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03"/>
      <c r="BG344" s="111"/>
      <c r="BH344" s="111"/>
      <c r="BI344" s="111"/>
      <c r="BJ344" s="111"/>
      <c r="BK344" s="111"/>
      <c r="BL344" s="111"/>
      <c r="BM344" s="111"/>
      <c r="BN344" s="111"/>
      <c r="BO344" s="111"/>
      <c r="BP344" s="111"/>
      <c r="BQ344" s="111"/>
      <c r="BR344" s="111"/>
      <c r="BS344" s="111"/>
      <c r="BT344" s="111"/>
      <c r="BU344" s="111"/>
      <c r="BV344" s="111"/>
      <c r="BW344" s="111"/>
      <c r="BX344" s="111"/>
      <c r="BY344" s="111"/>
      <c r="BZ344" s="111"/>
      <c r="CA344" s="111"/>
      <c r="CB344" s="111"/>
      <c r="CC344" s="111"/>
      <c r="CD344" s="111"/>
      <c r="CE344" s="111"/>
      <c r="CF344" s="111"/>
      <c r="CG344" s="111"/>
      <c r="CH344" s="111"/>
      <c r="CI344" s="111"/>
      <c r="CJ344" s="111"/>
      <c r="CK344" s="111"/>
      <c r="CL344" s="111"/>
      <c r="CM344" s="111"/>
      <c r="CN344" s="111"/>
      <c r="CO344" s="111"/>
      <c r="CP344" s="111"/>
      <c r="CQ344" s="111"/>
      <c r="CR344" s="111"/>
      <c r="CS344" s="111"/>
      <c r="CT344" s="111"/>
      <c r="CU344" s="111"/>
      <c r="CV344" s="111"/>
      <c r="CW344" s="111"/>
      <c r="CX344" s="111"/>
      <c r="CY344" s="111"/>
      <c r="CZ344" s="111"/>
      <c r="DA344" s="111"/>
      <c r="DB344" s="111"/>
      <c r="DC344" s="111"/>
      <c r="DD344" s="111"/>
      <c r="DE344" s="111"/>
      <c r="DF344" s="111"/>
      <c r="DG344" s="111"/>
    </row>
    <row r="345" spans="1:111" ht="18.75">
      <c r="A345" s="111"/>
      <c r="B345" s="111"/>
      <c r="C345" s="111"/>
      <c r="D345" s="111"/>
      <c r="E345" s="101"/>
      <c r="F345" s="100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01"/>
      <c r="U345" s="100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2"/>
      <c r="AM345" s="102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  <c r="AZ345" s="111"/>
      <c r="BA345" s="111"/>
      <c r="BB345" s="111"/>
      <c r="BC345" s="111"/>
      <c r="BD345" s="111"/>
      <c r="BE345" s="111"/>
      <c r="BF345" s="103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1"/>
      <c r="BQ345" s="111"/>
      <c r="BR345" s="111"/>
      <c r="BS345" s="111"/>
      <c r="BT345" s="111"/>
      <c r="BU345" s="111"/>
      <c r="BV345" s="111"/>
      <c r="BW345" s="111"/>
      <c r="BX345" s="111"/>
      <c r="BY345" s="111"/>
      <c r="BZ345" s="111"/>
      <c r="CA345" s="111"/>
      <c r="CB345" s="111"/>
      <c r="CC345" s="111"/>
      <c r="CD345" s="111"/>
      <c r="CE345" s="111"/>
      <c r="CF345" s="111"/>
      <c r="CG345" s="111"/>
      <c r="CH345" s="111"/>
      <c r="CI345" s="111"/>
      <c r="CJ345" s="111"/>
      <c r="CK345" s="111"/>
      <c r="CL345" s="111"/>
      <c r="CM345" s="111"/>
      <c r="CN345" s="111"/>
      <c r="CO345" s="111"/>
      <c r="CP345" s="111"/>
      <c r="CQ345" s="111"/>
      <c r="CR345" s="111"/>
      <c r="CS345" s="111"/>
      <c r="CT345" s="111"/>
      <c r="CU345" s="111"/>
      <c r="CV345" s="111"/>
      <c r="CW345" s="111"/>
      <c r="CX345" s="111"/>
      <c r="CY345" s="111"/>
      <c r="CZ345" s="111"/>
      <c r="DA345" s="111"/>
      <c r="DB345" s="111"/>
      <c r="DC345" s="111"/>
      <c r="DD345" s="111"/>
      <c r="DE345" s="111"/>
      <c r="DF345" s="111"/>
      <c r="DG345" s="111"/>
    </row>
    <row r="346" spans="1:111" ht="18.75">
      <c r="A346" s="111"/>
      <c r="B346" s="111"/>
      <c r="C346" s="111"/>
      <c r="D346" s="111"/>
      <c r="E346" s="101"/>
      <c r="F346" s="100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01"/>
      <c r="U346" s="100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2"/>
      <c r="AM346" s="102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03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  <c r="CG346" s="111"/>
      <c r="CH346" s="111"/>
      <c r="CI346" s="111"/>
      <c r="CJ346" s="111"/>
      <c r="CK346" s="111"/>
      <c r="CL346" s="111"/>
      <c r="CM346" s="111"/>
      <c r="CN346" s="111"/>
      <c r="CO346" s="111"/>
      <c r="CP346" s="111"/>
      <c r="CQ346" s="111"/>
      <c r="CR346" s="111"/>
      <c r="CS346" s="111"/>
      <c r="CT346" s="111"/>
      <c r="CU346" s="111"/>
      <c r="CV346" s="111"/>
      <c r="CW346" s="111"/>
      <c r="CX346" s="111"/>
      <c r="CY346" s="111"/>
      <c r="CZ346" s="111"/>
      <c r="DA346" s="111"/>
      <c r="DB346" s="111"/>
      <c r="DC346" s="111"/>
      <c r="DD346" s="111"/>
      <c r="DE346" s="111"/>
      <c r="DF346" s="111"/>
      <c r="DG346" s="111"/>
    </row>
    <row r="347" spans="1:111" ht="18.75">
      <c r="A347" s="111"/>
      <c r="B347" s="111"/>
      <c r="C347" s="111"/>
      <c r="D347" s="111"/>
      <c r="E347" s="101"/>
      <c r="F347" s="100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01"/>
      <c r="U347" s="100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2"/>
      <c r="AM347" s="102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  <c r="AZ347" s="111"/>
      <c r="BA347" s="111"/>
      <c r="BB347" s="111"/>
      <c r="BC347" s="111"/>
      <c r="BD347" s="111"/>
      <c r="BE347" s="111"/>
      <c r="BF347" s="103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11"/>
      <c r="BY347" s="111"/>
      <c r="BZ347" s="111"/>
      <c r="CA347" s="111"/>
      <c r="CB347" s="111"/>
      <c r="CC347" s="111"/>
      <c r="CD347" s="111"/>
      <c r="CE347" s="111"/>
      <c r="CF347" s="111"/>
      <c r="CG347" s="111"/>
      <c r="CH347" s="111"/>
      <c r="CI347" s="111"/>
      <c r="CJ347" s="111"/>
      <c r="CK347" s="111"/>
      <c r="CL347" s="111"/>
      <c r="CM347" s="111"/>
      <c r="CN347" s="111"/>
      <c r="CO347" s="111"/>
      <c r="CP347" s="111"/>
      <c r="CQ347" s="111"/>
      <c r="CR347" s="111"/>
      <c r="CS347" s="111"/>
      <c r="CT347" s="111"/>
      <c r="CU347" s="111"/>
      <c r="CV347" s="111"/>
      <c r="CW347" s="111"/>
      <c r="CX347" s="111"/>
      <c r="CY347" s="111"/>
      <c r="CZ347" s="111"/>
      <c r="DA347" s="111"/>
      <c r="DB347" s="111"/>
      <c r="DC347" s="111"/>
      <c r="DD347" s="111"/>
      <c r="DE347" s="111"/>
      <c r="DF347" s="111"/>
      <c r="DG347" s="111"/>
    </row>
    <row r="348" spans="1:111" ht="18.75">
      <c r="A348" s="111"/>
      <c r="B348" s="111"/>
      <c r="C348" s="111"/>
      <c r="D348" s="111"/>
      <c r="E348" s="101"/>
      <c r="F348" s="100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01"/>
      <c r="U348" s="100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2"/>
      <c r="AM348" s="102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/>
      <c r="BC348" s="111"/>
      <c r="BD348" s="111"/>
      <c r="BE348" s="111"/>
      <c r="BF348" s="103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  <c r="CG348" s="111"/>
      <c r="CH348" s="111"/>
      <c r="CI348" s="111"/>
      <c r="CJ348" s="111"/>
      <c r="CK348" s="111"/>
      <c r="CL348" s="111"/>
      <c r="CM348" s="111"/>
      <c r="CN348" s="111"/>
      <c r="CO348" s="111"/>
      <c r="CP348" s="111"/>
      <c r="CQ348" s="111"/>
      <c r="CR348" s="111"/>
      <c r="CS348" s="111"/>
      <c r="CT348" s="111"/>
      <c r="CU348" s="111"/>
      <c r="CV348" s="111"/>
      <c r="CW348" s="111"/>
      <c r="CX348" s="111"/>
      <c r="CY348" s="111"/>
      <c r="CZ348" s="111"/>
      <c r="DA348" s="111"/>
      <c r="DB348" s="111"/>
      <c r="DC348" s="111"/>
      <c r="DD348" s="111"/>
      <c r="DE348" s="111"/>
      <c r="DF348" s="111"/>
      <c r="DG348" s="111"/>
    </row>
    <row r="349" spans="1:111" ht="18.75">
      <c r="A349" s="111"/>
      <c r="B349" s="111"/>
      <c r="C349" s="111"/>
      <c r="D349" s="111"/>
      <c r="E349" s="101"/>
      <c r="F349" s="100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01"/>
      <c r="U349" s="100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2"/>
      <c r="AM349" s="102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  <c r="AZ349" s="111"/>
      <c r="BA349" s="111"/>
      <c r="BB349" s="111"/>
      <c r="BC349" s="111"/>
      <c r="BD349" s="111"/>
      <c r="BE349" s="111"/>
      <c r="BF349" s="103"/>
      <c r="BG349" s="111"/>
      <c r="BH349" s="111"/>
      <c r="BI349" s="111"/>
      <c r="BJ349" s="111"/>
      <c r="BK349" s="111"/>
      <c r="BL349" s="111"/>
      <c r="BM349" s="111"/>
      <c r="BN349" s="111"/>
      <c r="BO349" s="111"/>
      <c r="BP349" s="111"/>
      <c r="BQ349" s="111"/>
      <c r="BR349" s="111"/>
      <c r="BS349" s="111"/>
      <c r="BT349" s="111"/>
      <c r="BU349" s="111"/>
      <c r="BV349" s="111"/>
      <c r="BW349" s="111"/>
      <c r="BX349" s="111"/>
      <c r="BY349" s="111"/>
      <c r="BZ349" s="111"/>
      <c r="CA349" s="111"/>
      <c r="CB349" s="111"/>
      <c r="CC349" s="111"/>
      <c r="CD349" s="111"/>
      <c r="CE349" s="111"/>
      <c r="CF349" s="111"/>
      <c r="CG349" s="111"/>
      <c r="CH349" s="111"/>
      <c r="CI349" s="111"/>
      <c r="CJ349" s="111"/>
      <c r="CK349" s="111"/>
      <c r="CL349" s="111"/>
      <c r="CM349" s="111"/>
      <c r="CN349" s="111"/>
      <c r="CO349" s="111"/>
      <c r="CP349" s="111"/>
      <c r="CQ349" s="111"/>
      <c r="CR349" s="111"/>
      <c r="CS349" s="111"/>
      <c r="CT349" s="111"/>
      <c r="CU349" s="111"/>
      <c r="CV349" s="111"/>
      <c r="CW349" s="111"/>
      <c r="CX349" s="111"/>
      <c r="CY349" s="111"/>
      <c r="CZ349" s="111"/>
      <c r="DA349" s="111"/>
      <c r="DB349" s="111"/>
      <c r="DC349" s="111"/>
      <c r="DD349" s="111"/>
      <c r="DE349" s="111"/>
      <c r="DF349" s="111"/>
      <c r="DG349" s="111"/>
    </row>
    <row r="350" spans="1:111" ht="18.75">
      <c r="A350" s="111"/>
      <c r="B350" s="111"/>
      <c r="C350" s="111"/>
      <c r="D350" s="111"/>
      <c r="E350" s="101"/>
      <c r="F350" s="100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01"/>
      <c r="U350" s="100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2"/>
      <c r="AM350" s="102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03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  <c r="CQ350" s="111"/>
      <c r="CR350" s="111"/>
      <c r="CS350" s="111"/>
      <c r="CT350" s="111"/>
      <c r="CU350" s="111"/>
      <c r="CV350" s="111"/>
      <c r="CW350" s="111"/>
      <c r="CX350" s="111"/>
      <c r="CY350" s="111"/>
      <c r="CZ350" s="111"/>
      <c r="DA350" s="111"/>
      <c r="DB350" s="111"/>
      <c r="DC350" s="111"/>
      <c r="DD350" s="111"/>
      <c r="DE350" s="111"/>
      <c r="DF350" s="111"/>
      <c r="DG350" s="111"/>
    </row>
    <row r="351" spans="1:111" ht="18.75">
      <c r="A351" s="111"/>
      <c r="B351" s="111"/>
      <c r="C351" s="111"/>
      <c r="D351" s="111"/>
      <c r="E351" s="101"/>
      <c r="F351" s="100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01"/>
      <c r="U351" s="100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2"/>
      <c r="AM351" s="102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  <c r="AZ351" s="111"/>
      <c r="BA351" s="111"/>
      <c r="BB351" s="111"/>
      <c r="BC351" s="111"/>
      <c r="BD351" s="111"/>
      <c r="BE351" s="111"/>
      <c r="BF351" s="103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11"/>
      <c r="BY351" s="111"/>
      <c r="BZ351" s="111"/>
      <c r="CA351" s="111"/>
      <c r="CB351" s="111"/>
      <c r="CC351" s="111"/>
      <c r="CD351" s="111"/>
      <c r="CE351" s="111"/>
      <c r="CF351" s="111"/>
      <c r="CG351" s="111"/>
      <c r="CH351" s="111"/>
      <c r="CI351" s="111"/>
      <c r="CJ351" s="111"/>
      <c r="CK351" s="111"/>
      <c r="CL351" s="111"/>
      <c r="CM351" s="111"/>
      <c r="CN351" s="111"/>
      <c r="CO351" s="111"/>
      <c r="CP351" s="111"/>
      <c r="CQ351" s="111"/>
      <c r="CR351" s="111"/>
      <c r="CS351" s="111"/>
      <c r="CT351" s="111"/>
      <c r="CU351" s="111"/>
      <c r="CV351" s="111"/>
      <c r="CW351" s="111"/>
      <c r="CX351" s="111"/>
      <c r="CY351" s="111"/>
      <c r="CZ351" s="111"/>
      <c r="DA351" s="111"/>
      <c r="DB351" s="111"/>
      <c r="DC351" s="111"/>
      <c r="DD351" s="111"/>
      <c r="DE351" s="111"/>
      <c r="DF351" s="111"/>
      <c r="DG351" s="111"/>
    </row>
    <row r="352" spans="1:111" ht="18.75">
      <c r="A352" s="111"/>
      <c r="B352" s="111"/>
      <c r="C352" s="111"/>
      <c r="D352" s="111"/>
      <c r="E352" s="101"/>
      <c r="F352" s="100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01"/>
      <c r="U352" s="100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2"/>
      <c r="AM352" s="102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  <c r="AZ352" s="111"/>
      <c r="BA352" s="111"/>
      <c r="BB352" s="111"/>
      <c r="BC352" s="111"/>
      <c r="BD352" s="111"/>
      <c r="BE352" s="111"/>
      <c r="BF352" s="103"/>
      <c r="BG352" s="111"/>
      <c r="BH352" s="111"/>
      <c r="BI352" s="111"/>
      <c r="BJ352" s="111"/>
      <c r="BK352" s="111"/>
      <c r="BL352" s="111"/>
      <c r="BM352" s="111"/>
      <c r="BN352" s="111"/>
      <c r="BO352" s="111"/>
      <c r="BP352" s="111"/>
      <c r="BQ352" s="111"/>
      <c r="BR352" s="111"/>
      <c r="BS352" s="111"/>
      <c r="BT352" s="111"/>
      <c r="BU352" s="111"/>
      <c r="BV352" s="111"/>
      <c r="BW352" s="111"/>
      <c r="BX352" s="111"/>
      <c r="BY352" s="111"/>
      <c r="BZ352" s="111"/>
      <c r="CA352" s="111"/>
      <c r="CB352" s="111"/>
      <c r="CC352" s="111"/>
      <c r="CD352" s="111"/>
      <c r="CE352" s="111"/>
      <c r="CF352" s="111"/>
      <c r="CG352" s="111"/>
      <c r="CH352" s="111"/>
      <c r="CI352" s="111"/>
      <c r="CJ352" s="111"/>
      <c r="CK352" s="111"/>
      <c r="CL352" s="111"/>
      <c r="CM352" s="111"/>
      <c r="CN352" s="111"/>
      <c r="CO352" s="111"/>
      <c r="CP352" s="111"/>
      <c r="CQ352" s="111"/>
      <c r="CR352" s="111"/>
      <c r="CS352" s="111"/>
      <c r="CT352" s="111"/>
      <c r="CU352" s="111"/>
      <c r="CV352" s="111"/>
      <c r="CW352" s="111"/>
      <c r="CX352" s="111"/>
      <c r="CY352" s="111"/>
      <c r="CZ352" s="111"/>
      <c r="DA352" s="111"/>
      <c r="DB352" s="111"/>
      <c r="DC352" s="111"/>
      <c r="DD352" s="111"/>
      <c r="DE352" s="111"/>
      <c r="DF352" s="111"/>
      <c r="DG352" s="111"/>
    </row>
    <row r="353" spans="1:111" ht="18.75">
      <c r="A353" s="111"/>
      <c r="B353" s="111"/>
      <c r="C353" s="111"/>
      <c r="D353" s="111"/>
      <c r="E353" s="101"/>
      <c r="F353" s="100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01"/>
      <c r="U353" s="100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2"/>
      <c r="AM353" s="102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  <c r="AZ353" s="111"/>
      <c r="BA353" s="111"/>
      <c r="BB353" s="111"/>
      <c r="BC353" s="111"/>
      <c r="BD353" s="111"/>
      <c r="BE353" s="111"/>
      <c r="BF353" s="103"/>
      <c r="BG353" s="111"/>
      <c r="BH353" s="111"/>
      <c r="BI353" s="111"/>
      <c r="BJ353" s="111"/>
      <c r="BK353" s="111"/>
      <c r="BL353" s="111"/>
      <c r="BM353" s="111"/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11"/>
      <c r="BY353" s="111"/>
      <c r="BZ353" s="111"/>
      <c r="CA353" s="111"/>
      <c r="CB353" s="111"/>
      <c r="CC353" s="111"/>
      <c r="CD353" s="111"/>
      <c r="CE353" s="111"/>
      <c r="CF353" s="111"/>
      <c r="CG353" s="111"/>
      <c r="CH353" s="111"/>
      <c r="CI353" s="111"/>
      <c r="CJ353" s="111"/>
      <c r="CK353" s="111"/>
      <c r="CL353" s="111"/>
      <c r="CM353" s="111"/>
      <c r="CN353" s="111"/>
      <c r="CO353" s="111"/>
      <c r="CP353" s="111"/>
      <c r="CQ353" s="111"/>
      <c r="CR353" s="111"/>
      <c r="CS353" s="111"/>
      <c r="CT353" s="111"/>
      <c r="CU353" s="111"/>
      <c r="CV353" s="111"/>
      <c r="CW353" s="111"/>
      <c r="CX353" s="111"/>
      <c r="CY353" s="111"/>
      <c r="CZ353" s="111"/>
      <c r="DA353" s="111"/>
      <c r="DB353" s="111"/>
      <c r="DC353" s="111"/>
      <c r="DD353" s="111"/>
      <c r="DE353" s="111"/>
      <c r="DF353" s="111"/>
      <c r="DG353" s="111"/>
    </row>
    <row r="354" spans="1:111" ht="18.75">
      <c r="A354" s="111"/>
      <c r="B354" s="111"/>
      <c r="C354" s="111"/>
      <c r="D354" s="111"/>
      <c r="E354" s="101"/>
      <c r="F354" s="100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01"/>
      <c r="U354" s="100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2"/>
      <c r="AM354" s="102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03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11"/>
      <c r="BY354" s="111"/>
      <c r="BZ354" s="111"/>
      <c r="CA354" s="111"/>
      <c r="CB354" s="111"/>
      <c r="CC354" s="111"/>
      <c r="CD354" s="111"/>
      <c r="CE354" s="111"/>
      <c r="CF354" s="111"/>
      <c r="CG354" s="111"/>
      <c r="CH354" s="111"/>
      <c r="CI354" s="111"/>
      <c r="CJ354" s="111"/>
      <c r="CK354" s="111"/>
      <c r="CL354" s="111"/>
      <c r="CM354" s="111"/>
      <c r="CN354" s="111"/>
      <c r="CO354" s="111"/>
      <c r="CP354" s="111"/>
      <c r="CQ354" s="111"/>
      <c r="CR354" s="111"/>
      <c r="CS354" s="111"/>
      <c r="CT354" s="111"/>
      <c r="CU354" s="111"/>
      <c r="CV354" s="111"/>
      <c r="CW354" s="111"/>
      <c r="CX354" s="111"/>
      <c r="CY354" s="111"/>
      <c r="CZ354" s="111"/>
      <c r="DA354" s="111"/>
      <c r="DB354" s="111"/>
      <c r="DC354" s="111"/>
      <c r="DD354" s="111"/>
      <c r="DE354" s="111"/>
      <c r="DF354" s="111"/>
      <c r="DG354" s="111"/>
    </row>
    <row r="355" spans="1:111" ht="18.75">
      <c r="A355" s="111"/>
      <c r="B355" s="111"/>
      <c r="C355" s="111"/>
      <c r="D355" s="111"/>
      <c r="E355" s="101"/>
      <c r="F355" s="100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01"/>
      <c r="U355" s="100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2"/>
      <c r="AM355" s="102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  <c r="AZ355" s="111"/>
      <c r="BA355" s="111"/>
      <c r="BB355" s="111"/>
      <c r="BC355" s="111"/>
      <c r="BD355" s="111"/>
      <c r="BE355" s="111"/>
      <c r="BF355" s="103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11"/>
      <c r="BY355" s="111"/>
      <c r="BZ355" s="111"/>
      <c r="CA355" s="111"/>
      <c r="CB355" s="111"/>
      <c r="CC355" s="111"/>
      <c r="CD355" s="111"/>
      <c r="CE355" s="111"/>
      <c r="CF355" s="111"/>
      <c r="CG355" s="111"/>
      <c r="CH355" s="111"/>
      <c r="CI355" s="111"/>
      <c r="CJ355" s="111"/>
      <c r="CK355" s="111"/>
      <c r="CL355" s="111"/>
      <c r="CM355" s="111"/>
      <c r="CN355" s="111"/>
      <c r="CO355" s="111"/>
      <c r="CP355" s="111"/>
      <c r="CQ355" s="111"/>
      <c r="CR355" s="111"/>
      <c r="CS355" s="111"/>
      <c r="CT355" s="111"/>
      <c r="CU355" s="111"/>
      <c r="CV355" s="111"/>
      <c r="CW355" s="111"/>
      <c r="CX355" s="111"/>
      <c r="CY355" s="111"/>
      <c r="CZ355" s="111"/>
      <c r="DA355" s="111"/>
      <c r="DB355" s="111"/>
      <c r="DC355" s="111"/>
      <c r="DD355" s="111"/>
      <c r="DE355" s="111"/>
      <c r="DF355" s="111"/>
      <c r="DG355" s="111"/>
    </row>
    <row r="356" spans="1:111" ht="18.75">
      <c r="A356" s="111"/>
      <c r="B356" s="111"/>
      <c r="C356" s="111"/>
      <c r="D356" s="111"/>
      <c r="E356" s="101"/>
      <c r="F356" s="100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01"/>
      <c r="U356" s="100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2"/>
      <c r="AM356" s="102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  <c r="BA356" s="111"/>
      <c r="BB356" s="111"/>
      <c r="BC356" s="111"/>
      <c r="BD356" s="111"/>
      <c r="BE356" s="111"/>
      <c r="BF356" s="103"/>
      <c r="BG356" s="111"/>
      <c r="BH356" s="111"/>
      <c r="BI356" s="111"/>
      <c r="BJ356" s="111"/>
      <c r="BK356" s="111"/>
      <c r="BL356" s="111"/>
      <c r="BM356" s="111"/>
      <c r="BN356" s="111"/>
      <c r="BO356" s="111"/>
      <c r="BP356" s="111"/>
      <c r="BQ356" s="111"/>
      <c r="BR356" s="111"/>
      <c r="BS356" s="111"/>
      <c r="BT356" s="111"/>
      <c r="BU356" s="111"/>
      <c r="BV356" s="111"/>
      <c r="BW356" s="111"/>
      <c r="BX356" s="111"/>
      <c r="BY356" s="111"/>
      <c r="BZ356" s="111"/>
      <c r="CA356" s="111"/>
      <c r="CB356" s="111"/>
      <c r="CC356" s="111"/>
      <c r="CD356" s="111"/>
      <c r="CE356" s="111"/>
      <c r="CF356" s="111"/>
      <c r="CG356" s="111"/>
      <c r="CH356" s="111"/>
      <c r="CI356" s="111"/>
      <c r="CJ356" s="111"/>
      <c r="CK356" s="111"/>
      <c r="CL356" s="111"/>
      <c r="CM356" s="111"/>
      <c r="CN356" s="111"/>
      <c r="CO356" s="111"/>
      <c r="CP356" s="111"/>
      <c r="CQ356" s="111"/>
      <c r="CR356" s="111"/>
      <c r="CS356" s="111"/>
      <c r="CT356" s="111"/>
      <c r="CU356" s="111"/>
      <c r="CV356" s="111"/>
      <c r="CW356" s="111"/>
      <c r="CX356" s="111"/>
      <c r="CY356" s="111"/>
      <c r="CZ356" s="111"/>
      <c r="DA356" s="111"/>
      <c r="DB356" s="111"/>
      <c r="DC356" s="111"/>
      <c r="DD356" s="111"/>
      <c r="DE356" s="111"/>
      <c r="DF356" s="111"/>
      <c r="DG356" s="111"/>
    </row>
    <row r="357" spans="1:111" ht="18.75">
      <c r="A357" s="111"/>
      <c r="B357" s="111"/>
      <c r="C357" s="111"/>
      <c r="D357" s="111"/>
      <c r="E357" s="101"/>
      <c r="F357" s="100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01"/>
      <c r="U357" s="100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2"/>
      <c r="AM357" s="102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  <c r="AZ357" s="111"/>
      <c r="BA357" s="111"/>
      <c r="BB357" s="111"/>
      <c r="BC357" s="111"/>
      <c r="BD357" s="111"/>
      <c r="BE357" s="111"/>
      <c r="BF357" s="103"/>
      <c r="BG357" s="111"/>
      <c r="BH357" s="111"/>
      <c r="BI357" s="111"/>
      <c r="BJ357" s="111"/>
      <c r="BK357" s="111"/>
      <c r="BL357" s="111"/>
      <c r="BM357" s="111"/>
      <c r="BN357" s="111"/>
      <c r="BO357" s="111"/>
      <c r="BP357" s="111"/>
      <c r="BQ357" s="111"/>
      <c r="BR357" s="111"/>
      <c r="BS357" s="111"/>
      <c r="BT357" s="111"/>
      <c r="BU357" s="111"/>
      <c r="BV357" s="111"/>
      <c r="BW357" s="111"/>
      <c r="BX357" s="111"/>
      <c r="BY357" s="111"/>
      <c r="BZ357" s="111"/>
      <c r="CA357" s="111"/>
      <c r="CB357" s="111"/>
      <c r="CC357" s="111"/>
      <c r="CD357" s="111"/>
      <c r="CE357" s="111"/>
      <c r="CF357" s="111"/>
      <c r="CG357" s="111"/>
      <c r="CH357" s="111"/>
      <c r="CI357" s="111"/>
      <c r="CJ357" s="111"/>
      <c r="CK357" s="111"/>
      <c r="CL357" s="111"/>
      <c r="CM357" s="111"/>
      <c r="CN357" s="111"/>
      <c r="CO357" s="111"/>
      <c r="CP357" s="111"/>
      <c r="CQ357" s="111"/>
      <c r="CR357" s="111"/>
      <c r="CS357" s="111"/>
      <c r="CT357" s="111"/>
      <c r="CU357" s="111"/>
      <c r="CV357" s="111"/>
      <c r="CW357" s="111"/>
      <c r="CX357" s="111"/>
      <c r="CY357" s="111"/>
      <c r="CZ357" s="111"/>
      <c r="DA357" s="111"/>
      <c r="DB357" s="111"/>
      <c r="DC357" s="111"/>
      <c r="DD357" s="111"/>
      <c r="DE357" s="111"/>
      <c r="DF357" s="111"/>
      <c r="DG357" s="111"/>
    </row>
    <row r="358" spans="1:111" ht="18.75">
      <c r="A358" s="111"/>
      <c r="B358" s="111"/>
      <c r="C358" s="111"/>
      <c r="D358" s="111"/>
      <c r="E358" s="101"/>
      <c r="F358" s="100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01"/>
      <c r="U358" s="100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2"/>
      <c r="AM358" s="102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  <c r="AZ358" s="111"/>
      <c r="BA358" s="111"/>
      <c r="BB358" s="111"/>
      <c r="BC358" s="111"/>
      <c r="BD358" s="111"/>
      <c r="BE358" s="111"/>
      <c r="BF358" s="103"/>
      <c r="BG358" s="111"/>
      <c r="BH358" s="111"/>
      <c r="BI358" s="111"/>
      <c r="BJ358" s="111"/>
      <c r="BK358" s="111"/>
      <c r="BL358" s="111"/>
      <c r="BM358" s="111"/>
      <c r="BN358" s="111"/>
      <c r="BO358" s="111"/>
      <c r="BP358" s="111"/>
      <c r="BQ358" s="111"/>
      <c r="BR358" s="111"/>
      <c r="BS358" s="111"/>
      <c r="BT358" s="111"/>
      <c r="BU358" s="111"/>
      <c r="BV358" s="111"/>
      <c r="BW358" s="111"/>
      <c r="BX358" s="111"/>
      <c r="BY358" s="111"/>
      <c r="BZ358" s="111"/>
      <c r="CA358" s="111"/>
      <c r="CB358" s="111"/>
      <c r="CC358" s="111"/>
      <c r="CD358" s="111"/>
      <c r="CE358" s="111"/>
      <c r="CF358" s="111"/>
      <c r="CG358" s="111"/>
      <c r="CH358" s="111"/>
      <c r="CI358" s="111"/>
      <c r="CJ358" s="111"/>
      <c r="CK358" s="111"/>
      <c r="CL358" s="111"/>
      <c r="CM358" s="111"/>
      <c r="CN358" s="111"/>
      <c r="CO358" s="111"/>
      <c r="CP358" s="111"/>
      <c r="CQ358" s="111"/>
      <c r="CR358" s="111"/>
      <c r="CS358" s="111"/>
      <c r="CT358" s="111"/>
      <c r="CU358" s="111"/>
      <c r="CV358" s="111"/>
      <c r="CW358" s="111"/>
      <c r="CX358" s="111"/>
      <c r="CY358" s="111"/>
      <c r="CZ358" s="111"/>
      <c r="DA358" s="111"/>
      <c r="DB358" s="111"/>
      <c r="DC358" s="111"/>
      <c r="DD358" s="111"/>
      <c r="DE358" s="111"/>
      <c r="DF358" s="111"/>
      <c r="DG358" s="111"/>
    </row>
    <row r="359" spans="1:111" ht="18.75">
      <c r="A359" s="111"/>
      <c r="B359" s="111"/>
      <c r="C359" s="111"/>
      <c r="D359" s="111"/>
      <c r="E359" s="101"/>
      <c r="F359" s="100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01"/>
      <c r="U359" s="100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2"/>
      <c r="AM359" s="102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  <c r="AZ359" s="111"/>
      <c r="BA359" s="111"/>
      <c r="BB359" s="111"/>
      <c r="BC359" s="111"/>
      <c r="BD359" s="111"/>
      <c r="BE359" s="111"/>
      <c r="BF359" s="103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11"/>
      <c r="BY359" s="111"/>
      <c r="BZ359" s="111"/>
      <c r="CA359" s="111"/>
      <c r="CB359" s="111"/>
      <c r="CC359" s="111"/>
      <c r="CD359" s="111"/>
      <c r="CE359" s="111"/>
      <c r="CF359" s="111"/>
      <c r="CG359" s="111"/>
      <c r="CH359" s="111"/>
      <c r="CI359" s="111"/>
      <c r="CJ359" s="111"/>
      <c r="CK359" s="111"/>
      <c r="CL359" s="111"/>
      <c r="CM359" s="111"/>
      <c r="CN359" s="111"/>
      <c r="CO359" s="111"/>
      <c r="CP359" s="111"/>
      <c r="CQ359" s="111"/>
      <c r="CR359" s="111"/>
      <c r="CS359" s="111"/>
      <c r="CT359" s="111"/>
      <c r="CU359" s="111"/>
      <c r="CV359" s="111"/>
      <c r="CW359" s="111"/>
      <c r="CX359" s="111"/>
      <c r="CY359" s="111"/>
      <c r="CZ359" s="111"/>
      <c r="DA359" s="111"/>
      <c r="DB359" s="111"/>
      <c r="DC359" s="111"/>
      <c r="DD359" s="111"/>
      <c r="DE359" s="111"/>
      <c r="DF359" s="111"/>
      <c r="DG359" s="111"/>
    </row>
    <row r="360" spans="1:111" ht="18.75">
      <c r="A360" s="111"/>
      <c r="B360" s="111"/>
      <c r="C360" s="111"/>
      <c r="D360" s="111"/>
      <c r="E360" s="101"/>
      <c r="F360" s="100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01"/>
      <c r="U360" s="100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2"/>
      <c r="AM360" s="102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  <c r="BA360" s="111"/>
      <c r="BB360" s="111"/>
      <c r="BC360" s="111"/>
      <c r="BD360" s="111"/>
      <c r="BE360" s="111"/>
      <c r="BF360" s="103"/>
      <c r="BG360" s="111"/>
      <c r="BH360" s="111"/>
      <c r="BI360" s="111"/>
      <c r="BJ360" s="111"/>
      <c r="BK360" s="111"/>
      <c r="BL360" s="111"/>
      <c r="BM360" s="111"/>
      <c r="BN360" s="111"/>
      <c r="BO360" s="111"/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1"/>
      <c r="BZ360" s="111"/>
      <c r="CA360" s="111"/>
      <c r="CB360" s="111"/>
      <c r="CC360" s="111"/>
      <c r="CD360" s="111"/>
      <c r="CE360" s="111"/>
      <c r="CF360" s="111"/>
      <c r="CG360" s="111"/>
      <c r="CH360" s="111"/>
      <c r="CI360" s="111"/>
      <c r="CJ360" s="111"/>
      <c r="CK360" s="111"/>
      <c r="CL360" s="111"/>
      <c r="CM360" s="111"/>
      <c r="CN360" s="111"/>
      <c r="CO360" s="111"/>
      <c r="CP360" s="111"/>
      <c r="CQ360" s="111"/>
      <c r="CR360" s="111"/>
      <c r="CS360" s="111"/>
      <c r="CT360" s="111"/>
      <c r="CU360" s="111"/>
      <c r="CV360" s="111"/>
      <c r="CW360" s="111"/>
      <c r="CX360" s="111"/>
      <c r="CY360" s="111"/>
      <c r="CZ360" s="111"/>
      <c r="DA360" s="111"/>
      <c r="DB360" s="111"/>
      <c r="DC360" s="111"/>
      <c r="DD360" s="111"/>
      <c r="DE360" s="111"/>
      <c r="DF360" s="111"/>
      <c r="DG360" s="111"/>
    </row>
    <row r="361" spans="1:111" ht="18.75">
      <c r="A361" s="111"/>
      <c r="B361" s="111"/>
      <c r="C361" s="111"/>
      <c r="D361" s="111"/>
      <c r="E361" s="101"/>
      <c r="F361" s="100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01"/>
      <c r="U361" s="100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2"/>
      <c r="AM361" s="102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03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11"/>
      <c r="BY361" s="111"/>
      <c r="BZ361" s="111"/>
      <c r="CA361" s="111"/>
      <c r="CB361" s="111"/>
      <c r="CC361" s="111"/>
      <c r="CD361" s="111"/>
      <c r="CE361" s="111"/>
      <c r="CF361" s="111"/>
      <c r="CG361" s="111"/>
      <c r="CH361" s="111"/>
      <c r="CI361" s="111"/>
      <c r="CJ361" s="111"/>
      <c r="CK361" s="111"/>
      <c r="CL361" s="111"/>
      <c r="CM361" s="111"/>
      <c r="CN361" s="111"/>
      <c r="CO361" s="111"/>
      <c r="CP361" s="111"/>
      <c r="CQ361" s="111"/>
      <c r="CR361" s="111"/>
      <c r="CS361" s="111"/>
      <c r="CT361" s="111"/>
      <c r="CU361" s="111"/>
      <c r="CV361" s="111"/>
      <c r="CW361" s="111"/>
      <c r="CX361" s="111"/>
      <c r="CY361" s="111"/>
      <c r="CZ361" s="111"/>
      <c r="DA361" s="111"/>
      <c r="DB361" s="111"/>
      <c r="DC361" s="111"/>
      <c r="DD361" s="111"/>
      <c r="DE361" s="111"/>
      <c r="DF361" s="111"/>
      <c r="DG361" s="111"/>
    </row>
    <row r="362" spans="1:111" ht="18.75">
      <c r="A362" s="111"/>
      <c r="B362" s="111"/>
      <c r="C362" s="111"/>
      <c r="D362" s="111"/>
      <c r="E362" s="101"/>
      <c r="F362" s="100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01"/>
      <c r="U362" s="100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2"/>
      <c r="AM362" s="102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  <c r="AZ362" s="111"/>
      <c r="BA362" s="111"/>
      <c r="BB362" s="111"/>
      <c r="BC362" s="111"/>
      <c r="BD362" s="111"/>
      <c r="BE362" s="111"/>
      <c r="BF362" s="103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11"/>
      <c r="BY362" s="111"/>
      <c r="BZ362" s="111"/>
      <c r="CA362" s="111"/>
      <c r="CB362" s="111"/>
      <c r="CC362" s="111"/>
      <c r="CD362" s="111"/>
      <c r="CE362" s="111"/>
      <c r="CF362" s="111"/>
      <c r="CG362" s="111"/>
      <c r="CH362" s="111"/>
      <c r="CI362" s="111"/>
      <c r="CJ362" s="111"/>
      <c r="CK362" s="111"/>
      <c r="CL362" s="111"/>
      <c r="CM362" s="111"/>
      <c r="CN362" s="111"/>
      <c r="CO362" s="111"/>
      <c r="CP362" s="111"/>
      <c r="CQ362" s="111"/>
      <c r="CR362" s="111"/>
      <c r="CS362" s="111"/>
      <c r="CT362" s="111"/>
      <c r="CU362" s="111"/>
      <c r="CV362" s="111"/>
      <c r="CW362" s="111"/>
      <c r="CX362" s="111"/>
      <c r="CY362" s="111"/>
      <c r="CZ362" s="111"/>
      <c r="DA362" s="111"/>
      <c r="DB362" s="111"/>
      <c r="DC362" s="111"/>
      <c r="DD362" s="111"/>
      <c r="DE362" s="111"/>
      <c r="DF362" s="111"/>
      <c r="DG362" s="111"/>
    </row>
    <row r="363" spans="1:111" ht="18.75">
      <c r="A363" s="111"/>
      <c r="B363" s="111"/>
      <c r="C363" s="111"/>
      <c r="D363" s="111"/>
      <c r="E363" s="101"/>
      <c r="F363" s="100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01"/>
      <c r="U363" s="100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2"/>
      <c r="AM363" s="102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03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  <c r="CE363" s="111"/>
      <c r="CF363" s="111"/>
      <c r="CG363" s="111"/>
      <c r="CH363" s="111"/>
      <c r="CI363" s="111"/>
      <c r="CJ363" s="111"/>
      <c r="CK363" s="111"/>
      <c r="CL363" s="111"/>
      <c r="CM363" s="111"/>
      <c r="CN363" s="111"/>
      <c r="CO363" s="111"/>
      <c r="CP363" s="111"/>
      <c r="CQ363" s="111"/>
      <c r="CR363" s="111"/>
      <c r="CS363" s="111"/>
      <c r="CT363" s="111"/>
      <c r="CU363" s="111"/>
      <c r="CV363" s="111"/>
      <c r="CW363" s="111"/>
      <c r="CX363" s="111"/>
      <c r="CY363" s="111"/>
      <c r="CZ363" s="111"/>
      <c r="DA363" s="111"/>
      <c r="DB363" s="111"/>
      <c r="DC363" s="111"/>
      <c r="DD363" s="111"/>
      <c r="DE363" s="111"/>
      <c r="DF363" s="111"/>
      <c r="DG363" s="111"/>
    </row>
    <row r="364" spans="1:111" ht="18.75">
      <c r="A364" s="111"/>
      <c r="B364" s="111"/>
      <c r="C364" s="111"/>
      <c r="D364" s="111"/>
      <c r="E364" s="101"/>
      <c r="F364" s="100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01"/>
      <c r="U364" s="100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2"/>
      <c r="AM364" s="102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03"/>
      <c r="BG364" s="111"/>
      <c r="BH364" s="111"/>
      <c r="BI364" s="111"/>
      <c r="BJ364" s="111"/>
      <c r="BK364" s="111"/>
      <c r="BL364" s="111"/>
      <c r="BM364" s="111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  <c r="CG364" s="111"/>
      <c r="CH364" s="111"/>
      <c r="CI364" s="111"/>
      <c r="CJ364" s="111"/>
      <c r="CK364" s="111"/>
      <c r="CL364" s="111"/>
      <c r="CM364" s="111"/>
      <c r="CN364" s="111"/>
      <c r="CO364" s="111"/>
      <c r="CP364" s="111"/>
      <c r="CQ364" s="111"/>
      <c r="CR364" s="111"/>
      <c r="CS364" s="111"/>
      <c r="CT364" s="111"/>
      <c r="CU364" s="111"/>
      <c r="CV364" s="111"/>
      <c r="CW364" s="111"/>
      <c r="CX364" s="111"/>
      <c r="CY364" s="111"/>
      <c r="CZ364" s="111"/>
      <c r="DA364" s="111"/>
      <c r="DB364" s="111"/>
      <c r="DC364" s="111"/>
      <c r="DD364" s="111"/>
      <c r="DE364" s="111"/>
      <c r="DF364" s="111"/>
      <c r="DG364" s="111"/>
    </row>
    <row r="365" spans="1:111" ht="18.75">
      <c r="A365" s="111"/>
      <c r="B365" s="111"/>
      <c r="C365" s="111"/>
      <c r="D365" s="111"/>
      <c r="E365" s="101"/>
      <c r="F365" s="100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01"/>
      <c r="U365" s="100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2"/>
      <c r="AM365" s="102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03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  <c r="CE365" s="111"/>
      <c r="CF365" s="111"/>
      <c r="CG365" s="111"/>
      <c r="CH365" s="111"/>
      <c r="CI365" s="111"/>
      <c r="CJ365" s="111"/>
      <c r="CK365" s="111"/>
      <c r="CL365" s="111"/>
      <c r="CM365" s="111"/>
      <c r="CN365" s="111"/>
      <c r="CO365" s="111"/>
      <c r="CP365" s="111"/>
      <c r="CQ365" s="111"/>
      <c r="CR365" s="111"/>
      <c r="CS365" s="111"/>
      <c r="CT365" s="111"/>
      <c r="CU365" s="111"/>
      <c r="CV365" s="111"/>
      <c r="CW365" s="111"/>
      <c r="CX365" s="111"/>
      <c r="CY365" s="111"/>
      <c r="CZ365" s="111"/>
      <c r="DA365" s="111"/>
      <c r="DB365" s="111"/>
      <c r="DC365" s="111"/>
      <c r="DD365" s="111"/>
      <c r="DE365" s="111"/>
      <c r="DF365" s="111"/>
      <c r="DG365" s="111"/>
    </row>
    <row r="366" spans="1:111" ht="18.75">
      <c r="A366" s="111"/>
      <c r="B366" s="111"/>
      <c r="C366" s="111"/>
      <c r="D366" s="111"/>
      <c r="E366" s="101"/>
      <c r="F366" s="100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01"/>
      <c r="U366" s="100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2"/>
      <c r="AM366" s="102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03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  <c r="CE366" s="111"/>
      <c r="CF366" s="111"/>
      <c r="CG366" s="111"/>
      <c r="CH366" s="111"/>
      <c r="CI366" s="111"/>
      <c r="CJ366" s="111"/>
      <c r="CK366" s="111"/>
      <c r="CL366" s="111"/>
      <c r="CM366" s="111"/>
      <c r="CN366" s="111"/>
      <c r="CO366" s="111"/>
      <c r="CP366" s="111"/>
      <c r="CQ366" s="111"/>
      <c r="CR366" s="111"/>
      <c r="CS366" s="111"/>
      <c r="CT366" s="111"/>
      <c r="CU366" s="111"/>
      <c r="CV366" s="111"/>
      <c r="CW366" s="111"/>
      <c r="CX366" s="111"/>
      <c r="CY366" s="111"/>
      <c r="CZ366" s="111"/>
      <c r="DA366" s="111"/>
      <c r="DB366" s="111"/>
      <c r="DC366" s="111"/>
      <c r="DD366" s="111"/>
      <c r="DE366" s="111"/>
      <c r="DF366" s="111"/>
      <c r="DG366" s="111"/>
    </row>
    <row r="367" spans="1:111" ht="18.75">
      <c r="A367" s="111"/>
      <c r="B367" s="111"/>
      <c r="C367" s="111"/>
      <c r="D367" s="111"/>
      <c r="E367" s="101"/>
      <c r="F367" s="100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01"/>
      <c r="U367" s="100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2"/>
      <c r="AM367" s="102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03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11"/>
      <c r="BY367" s="111"/>
      <c r="BZ367" s="111"/>
      <c r="CA367" s="111"/>
      <c r="CB367" s="111"/>
      <c r="CC367" s="111"/>
      <c r="CD367" s="111"/>
      <c r="CE367" s="111"/>
      <c r="CF367" s="111"/>
      <c r="CG367" s="111"/>
      <c r="CH367" s="111"/>
      <c r="CI367" s="111"/>
      <c r="CJ367" s="111"/>
      <c r="CK367" s="111"/>
      <c r="CL367" s="111"/>
      <c r="CM367" s="111"/>
      <c r="CN367" s="111"/>
      <c r="CO367" s="111"/>
      <c r="CP367" s="111"/>
      <c r="CQ367" s="111"/>
      <c r="CR367" s="111"/>
      <c r="CS367" s="111"/>
      <c r="CT367" s="111"/>
      <c r="CU367" s="111"/>
      <c r="CV367" s="111"/>
      <c r="CW367" s="111"/>
      <c r="CX367" s="111"/>
      <c r="CY367" s="111"/>
      <c r="CZ367" s="111"/>
      <c r="DA367" s="111"/>
      <c r="DB367" s="111"/>
      <c r="DC367" s="111"/>
      <c r="DD367" s="111"/>
      <c r="DE367" s="111"/>
      <c r="DF367" s="111"/>
      <c r="DG367" s="111"/>
    </row>
    <row r="368" spans="1:111" ht="18.75">
      <c r="A368" s="111"/>
      <c r="B368" s="111"/>
      <c r="C368" s="111"/>
      <c r="D368" s="111"/>
      <c r="E368" s="101"/>
      <c r="F368" s="100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01"/>
      <c r="U368" s="100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2"/>
      <c r="AM368" s="102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/>
      <c r="BF368" s="103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  <c r="CE368" s="111"/>
      <c r="CF368" s="111"/>
      <c r="CG368" s="111"/>
      <c r="CH368" s="111"/>
      <c r="CI368" s="111"/>
      <c r="CJ368" s="111"/>
      <c r="CK368" s="111"/>
      <c r="CL368" s="111"/>
      <c r="CM368" s="111"/>
      <c r="CN368" s="111"/>
      <c r="CO368" s="111"/>
      <c r="CP368" s="111"/>
      <c r="CQ368" s="111"/>
      <c r="CR368" s="111"/>
      <c r="CS368" s="111"/>
      <c r="CT368" s="111"/>
      <c r="CU368" s="111"/>
      <c r="CV368" s="111"/>
      <c r="CW368" s="111"/>
      <c r="CX368" s="111"/>
      <c r="CY368" s="111"/>
      <c r="CZ368" s="111"/>
      <c r="DA368" s="111"/>
      <c r="DB368" s="111"/>
      <c r="DC368" s="111"/>
      <c r="DD368" s="111"/>
      <c r="DE368" s="111"/>
      <c r="DF368" s="111"/>
      <c r="DG368" s="111"/>
    </row>
    <row r="369" spans="1:111" ht="18.75">
      <c r="A369" s="111"/>
      <c r="B369" s="111"/>
      <c r="C369" s="111"/>
      <c r="D369" s="111"/>
      <c r="E369" s="101"/>
      <c r="F369" s="100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01"/>
      <c r="U369" s="100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2"/>
      <c r="AM369" s="102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  <c r="AZ369" s="111"/>
      <c r="BA369" s="111"/>
      <c r="BB369" s="111"/>
      <c r="BC369" s="111"/>
      <c r="BD369" s="111"/>
      <c r="BE369" s="111"/>
      <c r="BF369" s="103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11"/>
      <c r="BY369" s="111"/>
      <c r="BZ369" s="111"/>
      <c r="CA369" s="111"/>
      <c r="CB369" s="111"/>
      <c r="CC369" s="111"/>
      <c r="CD369" s="111"/>
      <c r="CE369" s="111"/>
      <c r="CF369" s="111"/>
      <c r="CG369" s="111"/>
      <c r="CH369" s="111"/>
      <c r="CI369" s="111"/>
      <c r="CJ369" s="111"/>
      <c r="CK369" s="111"/>
      <c r="CL369" s="111"/>
      <c r="CM369" s="111"/>
      <c r="CN369" s="111"/>
      <c r="CO369" s="111"/>
      <c r="CP369" s="111"/>
      <c r="CQ369" s="111"/>
      <c r="CR369" s="111"/>
      <c r="CS369" s="111"/>
      <c r="CT369" s="111"/>
      <c r="CU369" s="111"/>
      <c r="CV369" s="111"/>
      <c r="CW369" s="111"/>
      <c r="CX369" s="111"/>
      <c r="CY369" s="111"/>
      <c r="CZ369" s="111"/>
      <c r="DA369" s="111"/>
      <c r="DB369" s="111"/>
      <c r="DC369" s="111"/>
      <c r="DD369" s="111"/>
      <c r="DE369" s="111"/>
      <c r="DF369" s="111"/>
      <c r="DG369" s="111"/>
    </row>
    <row r="370" spans="1:111" ht="18.75">
      <c r="A370" s="111"/>
      <c r="B370" s="111"/>
      <c r="C370" s="111"/>
      <c r="D370" s="111"/>
      <c r="E370" s="101"/>
      <c r="F370" s="100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01"/>
      <c r="U370" s="100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2"/>
      <c r="AM370" s="102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03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  <c r="CE370" s="111"/>
      <c r="CF370" s="111"/>
      <c r="CG370" s="111"/>
      <c r="CH370" s="111"/>
      <c r="CI370" s="111"/>
      <c r="CJ370" s="111"/>
      <c r="CK370" s="111"/>
      <c r="CL370" s="111"/>
      <c r="CM370" s="111"/>
      <c r="CN370" s="111"/>
      <c r="CO370" s="111"/>
      <c r="CP370" s="111"/>
      <c r="CQ370" s="111"/>
      <c r="CR370" s="111"/>
      <c r="CS370" s="111"/>
      <c r="CT370" s="111"/>
      <c r="CU370" s="111"/>
      <c r="CV370" s="111"/>
      <c r="CW370" s="111"/>
      <c r="CX370" s="111"/>
      <c r="CY370" s="111"/>
      <c r="CZ370" s="111"/>
      <c r="DA370" s="111"/>
      <c r="DB370" s="111"/>
      <c r="DC370" s="111"/>
      <c r="DD370" s="111"/>
      <c r="DE370" s="111"/>
      <c r="DF370" s="111"/>
      <c r="DG370" s="111"/>
    </row>
    <row r="371" spans="1:111" ht="18.75">
      <c r="A371" s="111"/>
      <c r="B371" s="111"/>
      <c r="C371" s="111"/>
      <c r="D371" s="111"/>
      <c r="E371" s="101"/>
      <c r="F371" s="100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01"/>
      <c r="U371" s="100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2"/>
      <c r="AM371" s="102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  <c r="AZ371" s="111"/>
      <c r="BA371" s="111"/>
      <c r="BB371" s="111"/>
      <c r="BC371" s="111"/>
      <c r="BD371" s="111"/>
      <c r="BE371" s="111"/>
      <c r="BF371" s="103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11"/>
      <c r="BY371" s="111"/>
      <c r="BZ371" s="111"/>
      <c r="CA371" s="111"/>
      <c r="CB371" s="111"/>
      <c r="CC371" s="111"/>
      <c r="CD371" s="111"/>
      <c r="CE371" s="111"/>
      <c r="CF371" s="111"/>
      <c r="CG371" s="111"/>
      <c r="CH371" s="111"/>
      <c r="CI371" s="111"/>
      <c r="CJ371" s="111"/>
      <c r="CK371" s="111"/>
      <c r="CL371" s="111"/>
      <c r="CM371" s="111"/>
      <c r="CN371" s="111"/>
      <c r="CO371" s="111"/>
      <c r="CP371" s="111"/>
      <c r="CQ371" s="111"/>
      <c r="CR371" s="111"/>
      <c r="CS371" s="111"/>
      <c r="CT371" s="111"/>
      <c r="CU371" s="111"/>
      <c r="CV371" s="111"/>
      <c r="CW371" s="111"/>
      <c r="CX371" s="111"/>
      <c r="CY371" s="111"/>
      <c r="CZ371" s="111"/>
      <c r="DA371" s="111"/>
      <c r="DB371" s="111"/>
      <c r="DC371" s="111"/>
      <c r="DD371" s="111"/>
      <c r="DE371" s="111"/>
      <c r="DF371" s="111"/>
      <c r="DG371" s="111"/>
    </row>
    <row r="372" spans="1:111" ht="18.75">
      <c r="A372" s="111"/>
      <c r="B372" s="111"/>
      <c r="C372" s="111"/>
      <c r="D372" s="111"/>
      <c r="E372" s="101"/>
      <c r="F372" s="100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01"/>
      <c r="U372" s="100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2"/>
      <c r="AM372" s="102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  <c r="AZ372" s="111"/>
      <c r="BA372" s="111"/>
      <c r="BB372" s="111"/>
      <c r="BC372" s="111"/>
      <c r="BD372" s="111"/>
      <c r="BE372" s="111"/>
      <c r="BF372" s="103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  <c r="BS372" s="111"/>
      <c r="BT372" s="111"/>
      <c r="BU372" s="111"/>
      <c r="BV372" s="111"/>
      <c r="BW372" s="111"/>
      <c r="BX372" s="111"/>
      <c r="BY372" s="111"/>
      <c r="BZ372" s="111"/>
      <c r="CA372" s="111"/>
      <c r="CB372" s="111"/>
      <c r="CC372" s="111"/>
      <c r="CD372" s="111"/>
      <c r="CE372" s="111"/>
      <c r="CF372" s="111"/>
      <c r="CG372" s="111"/>
      <c r="CH372" s="111"/>
      <c r="CI372" s="111"/>
      <c r="CJ372" s="111"/>
      <c r="CK372" s="111"/>
      <c r="CL372" s="111"/>
      <c r="CM372" s="111"/>
      <c r="CN372" s="111"/>
      <c r="CO372" s="111"/>
      <c r="CP372" s="111"/>
      <c r="CQ372" s="111"/>
      <c r="CR372" s="111"/>
      <c r="CS372" s="111"/>
      <c r="CT372" s="111"/>
      <c r="CU372" s="111"/>
      <c r="CV372" s="111"/>
      <c r="CW372" s="111"/>
      <c r="CX372" s="111"/>
      <c r="CY372" s="111"/>
      <c r="CZ372" s="111"/>
      <c r="DA372" s="111"/>
      <c r="DB372" s="111"/>
      <c r="DC372" s="111"/>
      <c r="DD372" s="111"/>
      <c r="DE372" s="111"/>
      <c r="DF372" s="111"/>
      <c r="DG372" s="111"/>
    </row>
    <row r="373" spans="1:111" ht="18.75">
      <c r="A373" s="111"/>
      <c r="B373" s="111"/>
      <c r="C373" s="111"/>
      <c r="D373" s="111"/>
      <c r="E373" s="101"/>
      <c r="F373" s="100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01"/>
      <c r="U373" s="100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2"/>
      <c r="AM373" s="102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  <c r="AZ373" s="111"/>
      <c r="BA373" s="111"/>
      <c r="BB373" s="111"/>
      <c r="BC373" s="111"/>
      <c r="BD373" s="111"/>
      <c r="BE373" s="111"/>
      <c r="BF373" s="103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11"/>
      <c r="BY373" s="111"/>
      <c r="BZ373" s="111"/>
      <c r="CA373" s="111"/>
      <c r="CB373" s="111"/>
      <c r="CC373" s="111"/>
      <c r="CD373" s="111"/>
      <c r="CE373" s="111"/>
      <c r="CF373" s="111"/>
      <c r="CG373" s="111"/>
      <c r="CH373" s="111"/>
      <c r="CI373" s="111"/>
      <c r="CJ373" s="111"/>
      <c r="CK373" s="111"/>
      <c r="CL373" s="111"/>
      <c r="CM373" s="111"/>
      <c r="CN373" s="111"/>
      <c r="CO373" s="111"/>
      <c r="CP373" s="111"/>
      <c r="CQ373" s="111"/>
      <c r="CR373" s="111"/>
      <c r="CS373" s="111"/>
      <c r="CT373" s="111"/>
      <c r="CU373" s="111"/>
      <c r="CV373" s="111"/>
      <c r="CW373" s="111"/>
      <c r="CX373" s="111"/>
      <c r="CY373" s="111"/>
      <c r="CZ373" s="111"/>
      <c r="DA373" s="111"/>
      <c r="DB373" s="111"/>
      <c r="DC373" s="111"/>
      <c r="DD373" s="111"/>
      <c r="DE373" s="111"/>
      <c r="DF373" s="111"/>
      <c r="DG373" s="111"/>
    </row>
    <row r="374" spans="1:111" ht="18.75">
      <c r="A374" s="111"/>
      <c r="B374" s="111"/>
      <c r="C374" s="111"/>
      <c r="D374" s="111"/>
      <c r="E374" s="101"/>
      <c r="F374" s="100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01"/>
      <c r="U374" s="100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2"/>
      <c r="AM374" s="102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  <c r="AZ374" s="111"/>
      <c r="BA374" s="111"/>
      <c r="BB374" s="111"/>
      <c r="BC374" s="111"/>
      <c r="BD374" s="111"/>
      <c r="BE374" s="111"/>
      <c r="BF374" s="103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11"/>
      <c r="BY374" s="111"/>
      <c r="BZ374" s="111"/>
      <c r="CA374" s="111"/>
      <c r="CB374" s="111"/>
      <c r="CC374" s="111"/>
      <c r="CD374" s="111"/>
      <c r="CE374" s="111"/>
      <c r="CF374" s="111"/>
      <c r="CG374" s="111"/>
      <c r="CH374" s="111"/>
      <c r="CI374" s="111"/>
      <c r="CJ374" s="111"/>
      <c r="CK374" s="111"/>
      <c r="CL374" s="111"/>
      <c r="CM374" s="111"/>
      <c r="CN374" s="111"/>
      <c r="CO374" s="111"/>
      <c r="CP374" s="111"/>
      <c r="CQ374" s="111"/>
      <c r="CR374" s="111"/>
      <c r="CS374" s="111"/>
      <c r="CT374" s="111"/>
      <c r="CU374" s="111"/>
      <c r="CV374" s="111"/>
      <c r="CW374" s="111"/>
      <c r="CX374" s="111"/>
      <c r="CY374" s="111"/>
      <c r="CZ374" s="111"/>
      <c r="DA374" s="111"/>
      <c r="DB374" s="111"/>
      <c r="DC374" s="111"/>
      <c r="DD374" s="111"/>
      <c r="DE374" s="111"/>
      <c r="DF374" s="111"/>
      <c r="DG374" s="111"/>
    </row>
    <row r="375" spans="1:111" ht="18.75">
      <c r="A375" s="111"/>
      <c r="B375" s="111"/>
      <c r="C375" s="111"/>
      <c r="D375" s="111"/>
      <c r="E375" s="101"/>
      <c r="F375" s="100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01"/>
      <c r="U375" s="100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2"/>
      <c r="AM375" s="102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03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11"/>
      <c r="BY375" s="111"/>
      <c r="BZ375" s="111"/>
      <c r="CA375" s="111"/>
      <c r="CB375" s="111"/>
      <c r="CC375" s="111"/>
      <c r="CD375" s="111"/>
      <c r="CE375" s="111"/>
      <c r="CF375" s="111"/>
      <c r="CG375" s="111"/>
      <c r="CH375" s="111"/>
      <c r="CI375" s="111"/>
      <c r="CJ375" s="111"/>
      <c r="CK375" s="111"/>
      <c r="CL375" s="111"/>
      <c r="CM375" s="111"/>
      <c r="CN375" s="111"/>
      <c r="CO375" s="111"/>
      <c r="CP375" s="111"/>
      <c r="CQ375" s="111"/>
      <c r="CR375" s="111"/>
      <c r="CS375" s="111"/>
      <c r="CT375" s="111"/>
      <c r="CU375" s="111"/>
      <c r="CV375" s="111"/>
      <c r="CW375" s="111"/>
      <c r="CX375" s="111"/>
      <c r="CY375" s="111"/>
      <c r="CZ375" s="111"/>
      <c r="DA375" s="111"/>
      <c r="DB375" s="111"/>
      <c r="DC375" s="111"/>
      <c r="DD375" s="111"/>
      <c r="DE375" s="111"/>
      <c r="DF375" s="111"/>
      <c r="DG375" s="111"/>
    </row>
    <row r="376" spans="1:111" ht="18.75">
      <c r="A376" s="111"/>
      <c r="B376" s="111"/>
      <c r="C376" s="111"/>
      <c r="D376" s="111"/>
      <c r="E376" s="101"/>
      <c r="F376" s="100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01"/>
      <c r="U376" s="100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2"/>
      <c r="AM376" s="102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03"/>
      <c r="BG376" s="111"/>
      <c r="BH376" s="111"/>
      <c r="BI376" s="111"/>
      <c r="BJ376" s="111"/>
      <c r="BK376" s="111"/>
      <c r="BL376" s="111"/>
      <c r="BM376" s="111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11"/>
      <c r="BY376" s="111"/>
      <c r="BZ376" s="111"/>
      <c r="CA376" s="111"/>
      <c r="CB376" s="111"/>
      <c r="CC376" s="111"/>
      <c r="CD376" s="111"/>
      <c r="CE376" s="111"/>
      <c r="CF376" s="111"/>
      <c r="CG376" s="111"/>
      <c r="CH376" s="111"/>
      <c r="CI376" s="111"/>
      <c r="CJ376" s="111"/>
      <c r="CK376" s="111"/>
      <c r="CL376" s="111"/>
      <c r="CM376" s="111"/>
      <c r="CN376" s="111"/>
      <c r="CO376" s="111"/>
      <c r="CP376" s="111"/>
      <c r="CQ376" s="111"/>
      <c r="CR376" s="111"/>
      <c r="CS376" s="111"/>
      <c r="CT376" s="111"/>
      <c r="CU376" s="111"/>
      <c r="CV376" s="111"/>
      <c r="CW376" s="111"/>
      <c r="CX376" s="111"/>
      <c r="CY376" s="111"/>
      <c r="CZ376" s="111"/>
      <c r="DA376" s="111"/>
      <c r="DB376" s="111"/>
      <c r="DC376" s="111"/>
      <c r="DD376" s="111"/>
      <c r="DE376" s="111"/>
      <c r="DF376" s="111"/>
      <c r="DG376" s="111"/>
    </row>
    <row r="377" spans="1:111" ht="18.75">
      <c r="A377" s="111"/>
      <c r="B377" s="111"/>
      <c r="C377" s="111"/>
      <c r="D377" s="111"/>
      <c r="E377" s="101"/>
      <c r="F377" s="100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01"/>
      <c r="U377" s="100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2"/>
      <c r="AM377" s="102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03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11"/>
      <c r="BY377" s="111"/>
      <c r="BZ377" s="111"/>
      <c r="CA377" s="111"/>
      <c r="CB377" s="111"/>
      <c r="CC377" s="111"/>
      <c r="CD377" s="111"/>
      <c r="CE377" s="111"/>
      <c r="CF377" s="111"/>
      <c r="CG377" s="111"/>
      <c r="CH377" s="111"/>
      <c r="CI377" s="111"/>
      <c r="CJ377" s="111"/>
      <c r="CK377" s="111"/>
      <c r="CL377" s="111"/>
      <c r="CM377" s="111"/>
      <c r="CN377" s="111"/>
      <c r="CO377" s="111"/>
      <c r="CP377" s="111"/>
      <c r="CQ377" s="111"/>
      <c r="CR377" s="111"/>
      <c r="CS377" s="111"/>
      <c r="CT377" s="111"/>
      <c r="CU377" s="111"/>
      <c r="CV377" s="111"/>
      <c r="CW377" s="111"/>
      <c r="CX377" s="111"/>
      <c r="CY377" s="111"/>
      <c r="CZ377" s="111"/>
      <c r="DA377" s="111"/>
      <c r="DB377" s="111"/>
      <c r="DC377" s="111"/>
      <c r="DD377" s="111"/>
      <c r="DE377" s="111"/>
      <c r="DF377" s="111"/>
      <c r="DG377" s="111"/>
    </row>
    <row r="378" spans="1:111" ht="18.75">
      <c r="A378" s="111"/>
      <c r="B378" s="111"/>
      <c r="C378" s="111"/>
      <c r="D378" s="111"/>
      <c r="E378" s="101"/>
      <c r="F378" s="100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01"/>
      <c r="U378" s="100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2"/>
      <c r="AM378" s="102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03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11"/>
      <c r="BY378" s="111"/>
      <c r="BZ378" s="111"/>
      <c r="CA378" s="111"/>
      <c r="CB378" s="111"/>
      <c r="CC378" s="111"/>
      <c r="CD378" s="111"/>
      <c r="CE378" s="111"/>
      <c r="CF378" s="111"/>
      <c r="CG378" s="111"/>
      <c r="CH378" s="111"/>
      <c r="CI378" s="111"/>
      <c r="CJ378" s="111"/>
      <c r="CK378" s="111"/>
      <c r="CL378" s="111"/>
      <c r="CM378" s="111"/>
      <c r="CN378" s="111"/>
      <c r="CO378" s="111"/>
      <c r="CP378" s="111"/>
      <c r="CQ378" s="111"/>
      <c r="CR378" s="111"/>
      <c r="CS378" s="111"/>
      <c r="CT378" s="111"/>
      <c r="CU378" s="111"/>
      <c r="CV378" s="111"/>
      <c r="CW378" s="111"/>
      <c r="CX378" s="111"/>
      <c r="CY378" s="111"/>
      <c r="CZ378" s="111"/>
      <c r="DA378" s="111"/>
      <c r="DB378" s="111"/>
      <c r="DC378" s="111"/>
      <c r="DD378" s="111"/>
      <c r="DE378" s="111"/>
      <c r="DF378" s="111"/>
      <c r="DG378" s="111"/>
    </row>
    <row r="379" spans="1:111" ht="18.75">
      <c r="A379" s="111"/>
      <c r="B379" s="111"/>
      <c r="C379" s="111"/>
      <c r="D379" s="111"/>
      <c r="E379" s="101"/>
      <c r="F379" s="100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01"/>
      <c r="U379" s="100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2"/>
      <c r="AM379" s="102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03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  <c r="CE379" s="111"/>
      <c r="CF379" s="111"/>
      <c r="CG379" s="111"/>
      <c r="CH379" s="111"/>
      <c r="CI379" s="111"/>
      <c r="CJ379" s="111"/>
      <c r="CK379" s="111"/>
      <c r="CL379" s="111"/>
      <c r="CM379" s="111"/>
      <c r="CN379" s="111"/>
      <c r="CO379" s="111"/>
      <c r="CP379" s="111"/>
      <c r="CQ379" s="111"/>
      <c r="CR379" s="111"/>
      <c r="CS379" s="111"/>
      <c r="CT379" s="111"/>
      <c r="CU379" s="111"/>
      <c r="CV379" s="111"/>
      <c r="CW379" s="111"/>
      <c r="CX379" s="111"/>
      <c r="CY379" s="111"/>
      <c r="CZ379" s="111"/>
      <c r="DA379" s="111"/>
      <c r="DB379" s="111"/>
      <c r="DC379" s="111"/>
      <c r="DD379" s="111"/>
      <c r="DE379" s="111"/>
      <c r="DF379" s="111"/>
      <c r="DG379" s="111"/>
    </row>
    <row r="380" spans="1:111" ht="18.75">
      <c r="A380" s="111"/>
      <c r="B380" s="111"/>
      <c r="C380" s="111"/>
      <c r="D380" s="111"/>
      <c r="E380" s="101"/>
      <c r="F380" s="100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01"/>
      <c r="U380" s="100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2"/>
      <c r="AM380" s="102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03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11"/>
      <c r="BY380" s="111"/>
      <c r="BZ380" s="111"/>
      <c r="CA380" s="111"/>
      <c r="CB380" s="111"/>
      <c r="CC380" s="111"/>
      <c r="CD380" s="111"/>
      <c r="CE380" s="111"/>
      <c r="CF380" s="111"/>
      <c r="CG380" s="111"/>
      <c r="CH380" s="111"/>
      <c r="CI380" s="111"/>
      <c r="CJ380" s="111"/>
      <c r="CK380" s="111"/>
      <c r="CL380" s="111"/>
      <c r="CM380" s="111"/>
      <c r="CN380" s="111"/>
      <c r="CO380" s="111"/>
      <c r="CP380" s="111"/>
      <c r="CQ380" s="111"/>
      <c r="CR380" s="111"/>
      <c r="CS380" s="111"/>
      <c r="CT380" s="111"/>
      <c r="CU380" s="111"/>
      <c r="CV380" s="111"/>
      <c r="CW380" s="111"/>
      <c r="CX380" s="111"/>
      <c r="CY380" s="111"/>
      <c r="CZ380" s="111"/>
      <c r="DA380" s="111"/>
      <c r="DB380" s="111"/>
      <c r="DC380" s="111"/>
      <c r="DD380" s="111"/>
      <c r="DE380" s="111"/>
      <c r="DF380" s="111"/>
      <c r="DG380" s="111"/>
    </row>
    <row r="381" spans="1:111" ht="18.75">
      <c r="A381" s="111"/>
      <c r="B381" s="111"/>
      <c r="C381" s="111"/>
      <c r="D381" s="111"/>
      <c r="E381" s="101"/>
      <c r="F381" s="100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01"/>
      <c r="U381" s="100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2"/>
      <c r="AM381" s="102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11"/>
      <c r="BD381" s="111"/>
      <c r="BE381" s="111"/>
      <c r="BF381" s="103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11"/>
      <c r="BY381" s="111"/>
      <c r="BZ381" s="111"/>
      <c r="CA381" s="111"/>
      <c r="CB381" s="111"/>
      <c r="CC381" s="111"/>
      <c r="CD381" s="111"/>
      <c r="CE381" s="111"/>
      <c r="CF381" s="111"/>
      <c r="CG381" s="111"/>
      <c r="CH381" s="111"/>
      <c r="CI381" s="111"/>
      <c r="CJ381" s="111"/>
      <c r="CK381" s="111"/>
      <c r="CL381" s="111"/>
      <c r="CM381" s="111"/>
      <c r="CN381" s="111"/>
      <c r="CO381" s="111"/>
      <c r="CP381" s="111"/>
      <c r="CQ381" s="111"/>
      <c r="CR381" s="111"/>
      <c r="CS381" s="111"/>
      <c r="CT381" s="111"/>
      <c r="CU381" s="111"/>
      <c r="CV381" s="111"/>
      <c r="CW381" s="111"/>
      <c r="CX381" s="111"/>
      <c r="CY381" s="111"/>
      <c r="CZ381" s="111"/>
      <c r="DA381" s="111"/>
      <c r="DB381" s="111"/>
      <c r="DC381" s="111"/>
      <c r="DD381" s="111"/>
      <c r="DE381" s="111"/>
      <c r="DF381" s="111"/>
      <c r="DG381" s="111"/>
    </row>
    <row r="382" spans="1:111" ht="18.75">
      <c r="A382" s="111"/>
      <c r="B382" s="111"/>
      <c r="C382" s="111"/>
      <c r="D382" s="111"/>
      <c r="E382" s="101"/>
      <c r="F382" s="100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01"/>
      <c r="U382" s="100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2"/>
      <c r="AM382" s="102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/>
      <c r="BF382" s="103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11"/>
      <c r="BY382" s="111"/>
      <c r="BZ382" s="111"/>
      <c r="CA382" s="111"/>
      <c r="CB382" s="111"/>
      <c r="CC382" s="111"/>
      <c r="CD382" s="111"/>
      <c r="CE382" s="111"/>
      <c r="CF382" s="111"/>
      <c r="CG382" s="111"/>
      <c r="CH382" s="111"/>
      <c r="CI382" s="111"/>
      <c r="CJ382" s="111"/>
      <c r="CK382" s="111"/>
      <c r="CL382" s="111"/>
      <c r="CM382" s="111"/>
      <c r="CN382" s="111"/>
      <c r="CO382" s="111"/>
      <c r="CP382" s="111"/>
      <c r="CQ382" s="111"/>
      <c r="CR382" s="111"/>
      <c r="CS382" s="111"/>
      <c r="CT382" s="111"/>
      <c r="CU382" s="111"/>
      <c r="CV382" s="111"/>
      <c r="CW382" s="111"/>
      <c r="CX382" s="111"/>
      <c r="CY382" s="111"/>
      <c r="CZ382" s="111"/>
      <c r="DA382" s="111"/>
      <c r="DB382" s="111"/>
      <c r="DC382" s="111"/>
      <c r="DD382" s="111"/>
      <c r="DE382" s="111"/>
      <c r="DF382" s="111"/>
      <c r="DG382" s="111"/>
    </row>
    <row r="383" spans="1:111" ht="18.75">
      <c r="A383" s="111"/>
      <c r="B383" s="111"/>
      <c r="C383" s="111"/>
      <c r="D383" s="111"/>
      <c r="E383" s="101"/>
      <c r="F383" s="100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01"/>
      <c r="U383" s="100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2"/>
      <c r="AM383" s="102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/>
      <c r="BF383" s="103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  <c r="CE383" s="111"/>
      <c r="CF383" s="111"/>
      <c r="CG383" s="111"/>
      <c r="CH383" s="111"/>
      <c r="CI383" s="111"/>
      <c r="CJ383" s="111"/>
      <c r="CK383" s="111"/>
      <c r="CL383" s="111"/>
      <c r="CM383" s="111"/>
      <c r="CN383" s="111"/>
      <c r="CO383" s="111"/>
      <c r="CP383" s="111"/>
      <c r="CQ383" s="111"/>
      <c r="CR383" s="111"/>
      <c r="CS383" s="111"/>
      <c r="CT383" s="111"/>
      <c r="CU383" s="111"/>
      <c r="CV383" s="111"/>
      <c r="CW383" s="111"/>
      <c r="CX383" s="111"/>
      <c r="CY383" s="111"/>
      <c r="CZ383" s="111"/>
      <c r="DA383" s="111"/>
      <c r="DB383" s="111"/>
      <c r="DC383" s="111"/>
      <c r="DD383" s="111"/>
      <c r="DE383" s="111"/>
      <c r="DF383" s="111"/>
      <c r="DG383" s="111"/>
    </row>
    <row r="384" spans="1:111" ht="18.75">
      <c r="A384" s="111"/>
      <c r="B384" s="111"/>
      <c r="C384" s="111"/>
      <c r="D384" s="111"/>
      <c r="E384" s="101"/>
      <c r="F384" s="100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01"/>
      <c r="U384" s="100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2"/>
      <c r="AM384" s="102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D384" s="111"/>
      <c r="BE384" s="111"/>
      <c r="BF384" s="103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11"/>
      <c r="BY384" s="111"/>
      <c r="BZ384" s="111"/>
      <c r="CA384" s="111"/>
      <c r="CB384" s="111"/>
      <c r="CC384" s="111"/>
      <c r="CD384" s="111"/>
      <c r="CE384" s="111"/>
      <c r="CF384" s="111"/>
      <c r="CG384" s="111"/>
      <c r="CH384" s="111"/>
      <c r="CI384" s="111"/>
      <c r="CJ384" s="111"/>
      <c r="CK384" s="111"/>
      <c r="CL384" s="111"/>
      <c r="CM384" s="111"/>
      <c r="CN384" s="111"/>
      <c r="CO384" s="111"/>
      <c r="CP384" s="111"/>
      <c r="CQ384" s="111"/>
      <c r="CR384" s="111"/>
      <c r="CS384" s="111"/>
      <c r="CT384" s="111"/>
      <c r="CU384" s="111"/>
      <c r="CV384" s="111"/>
      <c r="CW384" s="111"/>
      <c r="CX384" s="111"/>
      <c r="CY384" s="111"/>
      <c r="CZ384" s="111"/>
      <c r="DA384" s="111"/>
      <c r="DB384" s="111"/>
      <c r="DC384" s="111"/>
      <c r="DD384" s="111"/>
      <c r="DE384" s="111"/>
      <c r="DF384" s="111"/>
      <c r="DG384" s="111"/>
    </row>
    <row r="385" spans="1:111" ht="18.75">
      <c r="A385" s="111"/>
      <c r="B385" s="111"/>
      <c r="C385" s="111"/>
      <c r="D385" s="111"/>
      <c r="E385" s="101"/>
      <c r="F385" s="100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01"/>
      <c r="U385" s="100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2"/>
      <c r="AM385" s="102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11"/>
      <c r="BD385" s="111"/>
      <c r="BE385" s="111"/>
      <c r="BF385" s="103"/>
      <c r="BG385" s="111"/>
      <c r="BH385" s="111"/>
      <c r="BI385" s="111"/>
      <c r="BJ385" s="111"/>
      <c r="BK385" s="111"/>
      <c r="BL385" s="111"/>
      <c r="BM385" s="111"/>
      <c r="BN385" s="111"/>
      <c r="BO385" s="111"/>
      <c r="BP385" s="111"/>
      <c r="BQ385" s="111"/>
      <c r="BR385" s="111"/>
      <c r="BS385" s="111"/>
      <c r="BT385" s="111"/>
      <c r="BU385" s="111"/>
      <c r="BV385" s="111"/>
      <c r="BW385" s="111"/>
      <c r="BX385" s="111"/>
      <c r="BY385" s="111"/>
      <c r="BZ385" s="111"/>
      <c r="CA385" s="111"/>
      <c r="CB385" s="111"/>
      <c r="CC385" s="111"/>
      <c r="CD385" s="111"/>
      <c r="CE385" s="111"/>
      <c r="CF385" s="111"/>
      <c r="CG385" s="111"/>
      <c r="CH385" s="111"/>
      <c r="CI385" s="111"/>
      <c r="CJ385" s="111"/>
      <c r="CK385" s="111"/>
      <c r="CL385" s="111"/>
      <c r="CM385" s="111"/>
      <c r="CN385" s="111"/>
      <c r="CO385" s="111"/>
      <c r="CP385" s="111"/>
      <c r="CQ385" s="111"/>
      <c r="CR385" s="111"/>
      <c r="CS385" s="111"/>
      <c r="CT385" s="111"/>
      <c r="CU385" s="111"/>
      <c r="CV385" s="111"/>
      <c r="CW385" s="111"/>
      <c r="CX385" s="111"/>
      <c r="CY385" s="111"/>
      <c r="CZ385" s="111"/>
      <c r="DA385" s="111"/>
      <c r="DB385" s="111"/>
      <c r="DC385" s="111"/>
      <c r="DD385" s="111"/>
      <c r="DE385" s="111"/>
      <c r="DF385" s="111"/>
      <c r="DG385" s="111"/>
    </row>
    <row r="386" spans="1:111" ht="18.75">
      <c r="A386" s="111"/>
      <c r="B386" s="111"/>
      <c r="C386" s="111"/>
      <c r="D386" s="111"/>
      <c r="E386" s="101"/>
      <c r="F386" s="100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01"/>
      <c r="U386" s="100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2"/>
      <c r="AM386" s="102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11"/>
      <c r="BD386" s="111"/>
      <c r="BE386" s="111"/>
      <c r="BF386" s="103"/>
      <c r="BG386" s="111"/>
      <c r="BH386" s="111"/>
      <c r="BI386" s="111"/>
      <c r="BJ386" s="111"/>
      <c r="BK386" s="111"/>
      <c r="BL386" s="111"/>
      <c r="BM386" s="111"/>
      <c r="BN386" s="111"/>
      <c r="BO386" s="111"/>
      <c r="BP386" s="111"/>
      <c r="BQ386" s="111"/>
      <c r="BR386" s="111"/>
      <c r="BS386" s="111"/>
      <c r="BT386" s="111"/>
      <c r="BU386" s="111"/>
      <c r="BV386" s="111"/>
      <c r="BW386" s="111"/>
      <c r="BX386" s="111"/>
      <c r="BY386" s="111"/>
      <c r="BZ386" s="111"/>
      <c r="CA386" s="111"/>
      <c r="CB386" s="111"/>
      <c r="CC386" s="111"/>
      <c r="CD386" s="111"/>
      <c r="CE386" s="111"/>
      <c r="CF386" s="111"/>
      <c r="CG386" s="111"/>
      <c r="CH386" s="111"/>
      <c r="CI386" s="111"/>
      <c r="CJ386" s="111"/>
      <c r="CK386" s="111"/>
      <c r="CL386" s="111"/>
      <c r="CM386" s="111"/>
      <c r="CN386" s="111"/>
      <c r="CO386" s="111"/>
      <c r="CP386" s="111"/>
      <c r="CQ386" s="111"/>
      <c r="CR386" s="111"/>
      <c r="CS386" s="111"/>
      <c r="CT386" s="111"/>
      <c r="CU386" s="111"/>
      <c r="CV386" s="111"/>
      <c r="CW386" s="111"/>
      <c r="CX386" s="111"/>
      <c r="CY386" s="111"/>
      <c r="CZ386" s="111"/>
      <c r="DA386" s="111"/>
      <c r="DB386" s="111"/>
      <c r="DC386" s="111"/>
      <c r="DD386" s="111"/>
      <c r="DE386" s="111"/>
      <c r="DF386" s="111"/>
      <c r="DG386" s="111"/>
    </row>
    <row r="387" spans="1:111" ht="18.75">
      <c r="A387" s="111"/>
      <c r="B387" s="111"/>
      <c r="C387" s="111"/>
      <c r="D387" s="111"/>
      <c r="E387" s="101"/>
      <c r="F387" s="100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01"/>
      <c r="U387" s="100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2"/>
      <c r="AM387" s="102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11"/>
      <c r="BD387" s="111"/>
      <c r="BE387" s="111"/>
      <c r="BF387" s="103"/>
      <c r="BG387" s="111"/>
      <c r="BH387" s="111"/>
      <c r="BI387" s="111"/>
      <c r="BJ387" s="111"/>
      <c r="BK387" s="111"/>
      <c r="BL387" s="111"/>
      <c r="BM387" s="111"/>
      <c r="BN387" s="111"/>
      <c r="BO387" s="111"/>
      <c r="BP387" s="111"/>
      <c r="BQ387" s="111"/>
      <c r="BR387" s="111"/>
      <c r="BS387" s="111"/>
      <c r="BT387" s="111"/>
      <c r="BU387" s="111"/>
      <c r="BV387" s="111"/>
      <c r="BW387" s="111"/>
      <c r="BX387" s="111"/>
      <c r="BY387" s="111"/>
      <c r="BZ387" s="111"/>
      <c r="CA387" s="111"/>
      <c r="CB387" s="111"/>
      <c r="CC387" s="111"/>
      <c r="CD387" s="111"/>
      <c r="CE387" s="111"/>
      <c r="CF387" s="111"/>
      <c r="CG387" s="111"/>
      <c r="CH387" s="111"/>
      <c r="CI387" s="111"/>
      <c r="CJ387" s="111"/>
      <c r="CK387" s="111"/>
      <c r="CL387" s="111"/>
      <c r="CM387" s="111"/>
      <c r="CN387" s="111"/>
      <c r="CO387" s="111"/>
      <c r="CP387" s="111"/>
      <c r="CQ387" s="111"/>
      <c r="CR387" s="111"/>
      <c r="CS387" s="111"/>
      <c r="CT387" s="111"/>
      <c r="CU387" s="111"/>
      <c r="CV387" s="111"/>
      <c r="CW387" s="111"/>
      <c r="CX387" s="111"/>
      <c r="CY387" s="111"/>
      <c r="CZ387" s="111"/>
      <c r="DA387" s="111"/>
      <c r="DB387" s="111"/>
      <c r="DC387" s="111"/>
      <c r="DD387" s="111"/>
      <c r="DE387" s="111"/>
      <c r="DF387" s="111"/>
      <c r="DG387" s="111"/>
    </row>
    <row r="388" spans="1:111" ht="18.75">
      <c r="A388" s="111"/>
      <c r="B388" s="111"/>
      <c r="C388" s="111"/>
      <c r="D388" s="111"/>
      <c r="E388" s="101"/>
      <c r="F388" s="100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01"/>
      <c r="U388" s="100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2"/>
      <c r="AM388" s="102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11"/>
      <c r="BD388" s="111"/>
      <c r="BE388" s="111"/>
      <c r="BF388" s="103"/>
      <c r="BG388" s="111"/>
      <c r="BH388" s="111"/>
      <c r="BI388" s="111"/>
      <c r="BJ388" s="111"/>
      <c r="BK388" s="111"/>
      <c r="BL388" s="111"/>
      <c r="BM388" s="111"/>
      <c r="BN388" s="111"/>
      <c r="BO388" s="111"/>
      <c r="BP388" s="111"/>
      <c r="BQ388" s="111"/>
      <c r="BR388" s="111"/>
      <c r="BS388" s="111"/>
      <c r="BT388" s="111"/>
      <c r="BU388" s="111"/>
      <c r="BV388" s="111"/>
      <c r="BW388" s="111"/>
      <c r="BX388" s="111"/>
      <c r="BY388" s="111"/>
      <c r="BZ388" s="111"/>
      <c r="CA388" s="111"/>
      <c r="CB388" s="111"/>
      <c r="CC388" s="111"/>
      <c r="CD388" s="111"/>
      <c r="CE388" s="111"/>
      <c r="CF388" s="111"/>
      <c r="CG388" s="111"/>
      <c r="CH388" s="111"/>
      <c r="CI388" s="111"/>
      <c r="CJ388" s="111"/>
      <c r="CK388" s="111"/>
      <c r="CL388" s="111"/>
      <c r="CM388" s="111"/>
      <c r="CN388" s="111"/>
      <c r="CO388" s="111"/>
      <c r="CP388" s="111"/>
      <c r="CQ388" s="111"/>
      <c r="CR388" s="111"/>
      <c r="CS388" s="111"/>
      <c r="CT388" s="111"/>
      <c r="CU388" s="111"/>
      <c r="CV388" s="111"/>
      <c r="CW388" s="111"/>
      <c r="CX388" s="111"/>
      <c r="CY388" s="111"/>
      <c r="CZ388" s="111"/>
      <c r="DA388" s="111"/>
      <c r="DB388" s="111"/>
      <c r="DC388" s="111"/>
      <c r="DD388" s="111"/>
      <c r="DE388" s="111"/>
      <c r="DF388" s="111"/>
      <c r="DG388" s="111"/>
    </row>
    <row r="389" spans="1:111" ht="18.75">
      <c r="A389" s="111"/>
      <c r="B389" s="111"/>
      <c r="C389" s="111"/>
      <c r="D389" s="111"/>
      <c r="E389" s="101"/>
      <c r="F389" s="100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01"/>
      <c r="U389" s="100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2"/>
      <c r="AM389" s="102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11"/>
      <c r="BD389" s="111"/>
      <c r="BE389" s="111"/>
      <c r="BF389" s="103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11"/>
      <c r="BR389" s="111"/>
      <c r="BS389" s="111"/>
      <c r="BT389" s="111"/>
      <c r="BU389" s="111"/>
      <c r="BV389" s="111"/>
      <c r="BW389" s="111"/>
      <c r="BX389" s="111"/>
      <c r="BY389" s="111"/>
      <c r="BZ389" s="111"/>
      <c r="CA389" s="111"/>
      <c r="CB389" s="111"/>
      <c r="CC389" s="111"/>
      <c r="CD389" s="111"/>
      <c r="CE389" s="111"/>
      <c r="CF389" s="111"/>
      <c r="CG389" s="111"/>
      <c r="CH389" s="111"/>
      <c r="CI389" s="111"/>
      <c r="CJ389" s="111"/>
      <c r="CK389" s="111"/>
      <c r="CL389" s="111"/>
      <c r="CM389" s="111"/>
      <c r="CN389" s="111"/>
      <c r="CO389" s="111"/>
      <c r="CP389" s="111"/>
      <c r="CQ389" s="111"/>
      <c r="CR389" s="111"/>
      <c r="CS389" s="111"/>
      <c r="CT389" s="111"/>
      <c r="CU389" s="111"/>
      <c r="CV389" s="111"/>
      <c r="CW389" s="111"/>
      <c r="CX389" s="111"/>
      <c r="CY389" s="111"/>
      <c r="CZ389" s="111"/>
      <c r="DA389" s="111"/>
      <c r="DB389" s="111"/>
      <c r="DC389" s="111"/>
      <c r="DD389" s="111"/>
      <c r="DE389" s="111"/>
      <c r="DF389" s="111"/>
      <c r="DG389" s="111"/>
    </row>
    <row r="390" spans="1:111" ht="18.75">
      <c r="A390" s="111"/>
      <c r="B390" s="111"/>
      <c r="C390" s="111"/>
      <c r="D390" s="111"/>
      <c r="E390" s="101"/>
      <c r="F390" s="100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01"/>
      <c r="U390" s="100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2"/>
      <c r="AM390" s="102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11"/>
      <c r="BD390" s="111"/>
      <c r="BE390" s="111"/>
      <c r="BF390" s="103"/>
      <c r="BG390" s="111"/>
      <c r="BH390" s="111"/>
      <c r="BI390" s="111"/>
      <c r="BJ390" s="111"/>
      <c r="BK390" s="111"/>
      <c r="BL390" s="111"/>
      <c r="BM390" s="111"/>
      <c r="BN390" s="111"/>
      <c r="BO390" s="111"/>
      <c r="BP390" s="111"/>
      <c r="BQ390" s="111"/>
      <c r="BR390" s="111"/>
      <c r="BS390" s="111"/>
      <c r="BT390" s="111"/>
      <c r="BU390" s="111"/>
      <c r="BV390" s="111"/>
      <c r="BW390" s="111"/>
      <c r="BX390" s="111"/>
      <c r="BY390" s="111"/>
      <c r="BZ390" s="111"/>
      <c r="CA390" s="111"/>
      <c r="CB390" s="111"/>
      <c r="CC390" s="111"/>
      <c r="CD390" s="111"/>
      <c r="CE390" s="111"/>
      <c r="CF390" s="111"/>
      <c r="CG390" s="111"/>
      <c r="CH390" s="111"/>
      <c r="CI390" s="111"/>
      <c r="CJ390" s="111"/>
      <c r="CK390" s="111"/>
      <c r="CL390" s="111"/>
      <c r="CM390" s="111"/>
      <c r="CN390" s="111"/>
      <c r="CO390" s="111"/>
      <c r="CP390" s="111"/>
      <c r="CQ390" s="111"/>
      <c r="CR390" s="111"/>
      <c r="CS390" s="111"/>
      <c r="CT390" s="111"/>
      <c r="CU390" s="111"/>
      <c r="CV390" s="111"/>
      <c r="CW390" s="111"/>
      <c r="CX390" s="111"/>
      <c r="CY390" s="111"/>
      <c r="CZ390" s="111"/>
      <c r="DA390" s="111"/>
      <c r="DB390" s="111"/>
      <c r="DC390" s="111"/>
      <c r="DD390" s="111"/>
      <c r="DE390" s="111"/>
      <c r="DF390" s="111"/>
      <c r="DG390" s="111"/>
    </row>
    <row r="391" spans="1:111" ht="18.75">
      <c r="A391" s="111"/>
      <c r="B391" s="111"/>
      <c r="C391" s="111"/>
      <c r="D391" s="111"/>
      <c r="E391" s="101"/>
      <c r="F391" s="100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01"/>
      <c r="U391" s="100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2"/>
      <c r="AM391" s="102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11"/>
      <c r="BD391" s="111"/>
      <c r="BE391" s="111"/>
      <c r="BF391" s="103"/>
      <c r="BG391" s="111"/>
      <c r="BH391" s="111"/>
      <c r="BI391" s="111"/>
      <c r="BJ391" s="111"/>
      <c r="BK391" s="111"/>
      <c r="BL391" s="111"/>
      <c r="BM391" s="111"/>
      <c r="BN391" s="111"/>
      <c r="BO391" s="111"/>
      <c r="BP391" s="111"/>
      <c r="BQ391" s="111"/>
      <c r="BR391" s="111"/>
      <c r="BS391" s="111"/>
      <c r="BT391" s="111"/>
      <c r="BU391" s="111"/>
      <c r="BV391" s="111"/>
      <c r="BW391" s="111"/>
      <c r="BX391" s="111"/>
      <c r="BY391" s="111"/>
      <c r="BZ391" s="111"/>
      <c r="CA391" s="111"/>
      <c r="CB391" s="111"/>
      <c r="CC391" s="111"/>
      <c r="CD391" s="111"/>
      <c r="CE391" s="111"/>
      <c r="CF391" s="111"/>
      <c r="CG391" s="111"/>
      <c r="CH391" s="111"/>
      <c r="CI391" s="111"/>
      <c r="CJ391" s="111"/>
      <c r="CK391" s="111"/>
      <c r="CL391" s="111"/>
      <c r="CM391" s="111"/>
      <c r="CN391" s="111"/>
      <c r="CO391" s="111"/>
      <c r="CP391" s="111"/>
      <c r="CQ391" s="111"/>
      <c r="CR391" s="111"/>
      <c r="CS391" s="111"/>
      <c r="CT391" s="111"/>
      <c r="CU391" s="111"/>
      <c r="CV391" s="111"/>
      <c r="CW391" s="111"/>
      <c r="CX391" s="111"/>
      <c r="CY391" s="111"/>
      <c r="CZ391" s="111"/>
      <c r="DA391" s="111"/>
      <c r="DB391" s="111"/>
      <c r="DC391" s="111"/>
      <c r="DD391" s="111"/>
      <c r="DE391" s="111"/>
      <c r="DF391" s="111"/>
      <c r="DG391" s="111"/>
    </row>
    <row r="392" spans="1:111" ht="18.75">
      <c r="A392" s="111"/>
      <c r="B392" s="111"/>
      <c r="C392" s="111"/>
      <c r="D392" s="111"/>
      <c r="E392" s="101"/>
      <c r="F392" s="100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01"/>
      <c r="U392" s="100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2"/>
      <c r="AM392" s="102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11"/>
      <c r="BD392" s="111"/>
      <c r="BE392" s="111"/>
      <c r="BF392" s="103"/>
      <c r="BG392" s="111"/>
      <c r="BH392" s="111"/>
      <c r="BI392" s="111"/>
      <c r="BJ392" s="111"/>
      <c r="BK392" s="111"/>
      <c r="BL392" s="111"/>
      <c r="BM392" s="111"/>
      <c r="BN392" s="111"/>
      <c r="BO392" s="111"/>
      <c r="BP392" s="111"/>
      <c r="BQ392" s="111"/>
      <c r="BR392" s="111"/>
      <c r="BS392" s="111"/>
      <c r="BT392" s="111"/>
      <c r="BU392" s="111"/>
      <c r="BV392" s="111"/>
      <c r="BW392" s="111"/>
      <c r="BX392" s="111"/>
      <c r="BY392" s="111"/>
      <c r="BZ392" s="111"/>
      <c r="CA392" s="111"/>
      <c r="CB392" s="111"/>
      <c r="CC392" s="111"/>
      <c r="CD392" s="111"/>
      <c r="CE392" s="111"/>
      <c r="CF392" s="111"/>
      <c r="CG392" s="111"/>
      <c r="CH392" s="111"/>
      <c r="CI392" s="111"/>
      <c r="CJ392" s="111"/>
      <c r="CK392" s="111"/>
      <c r="CL392" s="111"/>
      <c r="CM392" s="111"/>
      <c r="CN392" s="111"/>
      <c r="CO392" s="111"/>
      <c r="CP392" s="111"/>
      <c r="CQ392" s="111"/>
      <c r="CR392" s="111"/>
      <c r="CS392" s="111"/>
      <c r="CT392" s="111"/>
      <c r="CU392" s="111"/>
      <c r="CV392" s="111"/>
      <c r="CW392" s="111"/>
      <c r="CX392" s="111"/>
      <c r="CY392" s="111"/>
      <c r="CZ392" s="111"/>
      <c r="DA392" s="111"/>
      <c r="DB392" s="111"/>
      <c r="DC392" s="111"/>
      <c r="DD392" s="111"/>
      <c r="DE392" s="111"/>
      <c r="DF392" s="111"/>
      <c r="DG392" s="111"/>
    </row>
    <row r="393" spans="1:111" ht="18.75">
      <c r="A393" s="111"/>
      <c r="B393" s="111"/>
      <c r="C393" s="111"/>
      <c r="D393" s="111"/>
      <c r="E393" s="101"/>
      <c r="F393" s="100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01"/>
      <c r="U393" s="100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2"/>
      <c r="AM393" s="102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11"/>
      <c r="BD393" s="111"/>
      <c r="BE393" s="111"/>
      <c r="BF393" s="103"/>
      <c r="BG393" s="111"/>
      <c r="BH393" s="111"/>
      <c r="BI393" s="111"/>
      <c r="BJ393" s="111"/>
      <c r="BK393" s="111"/>
      <c r="BL393" s="111"/>
      <c r="BM393" s="111"/>
      <c r="BN393" s="111"/>
      <c r="BO393" s="111"/>
      <c r="BP393" s="111"/>
      <c r="BQ393" s="111"/>
      <c r="BR393" s="111"/>
      <c r="BS393" s="111"/>
      <c r="BT393" s="111"/>
      <c r="BU393" s="111"/>
      <c r="BV393" s="111"/>
      <c r="BW393" s="111"/>
      <c r="BX393" s="111"/>
      <c r="BY393" s="111"/>
      <c r="BZ393" s="111"/>
      <c r="CA393" s="111"/>
      <c r="CB393" s="111"/>
      <c r="CC393" s="111"/>
      <c r="CD393" s="111"/>
      <c r="CE393" s="111"/>
      <c r="CF393" s="111"/>
      <c r="CG393" s="111"/>
      <c r="CH393" s="111"/>
      <c r="CI393" s="111"/>
      <c r="CJ393" s="111"/>
      <c r="CK393" s="111"/>
      <c r="CL393" s="111"/>
      <c r="CM393" s="111"/>
      <c r="CN393" s="111"/>
      <c r="CO393" s="111"/>
      <c r="CP393" s="111"/>
      <c r="CQ393" s="111"/>
      <c r="CR393" s="111"/>
      <c r="CS393" s="111"/>
      <c r="CT393" s="111"/>
      <c r="CU393" s="111"/>
      <c r="CV393" s="111"/>
      <c r="CW393" s="111"/>
      <c r="CX393" s="111"/>
      <c r="CY393" s="111"/>
      <c r="CZ393" s="111"/>
      <c r="DA393" s="111"/>
      <c r="DB393" s="111"/>
      <c r="DC393" s="111"/>
      <c r="DD393" s="111"/>
      <c r="DE393" s="111"/>
      <c r="DF393" s="111"/>
      <c r="DG393" s="111"/>
    </row>
    <row r="394" spans="1:111" ht="18.75">
      <c r="A394" s="111"/>
      <c r="B394" s="111"/>
      <c r="C394" s="111"/>
      <c r="D394" s="111"/>
      <c r="E394" s="101"/>
      <c r="F394" s="100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01"/>
      <c r="U394" s="100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2"/>
      <c r="AM394" s="102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11"/>
      <c r="BD394" s="111"/>
      <c r="BE394" s="111"/>
      <c r="BF394" s="103"/>
      <c r="BG394" s="111"/>
      <c r="BH394" s="111"/>
      <c r="BI394" s="111"/>
      <c r="BJ394" s="111"/>
      <c r="BK394" s="111"/>
      <c r="BL394" s="111"/>
      <c r="BM394" s="111"/>
      <c r="BN394" s="111"/>
      <c r="BO394" s="111"/>
      <c r="BP394" s="111"/>
      <c r="BQ394" s="111"/>
      <c r="BR394" s="111"/>
      <c r="BS394" s="111"/>
      <c r="BT394" s="111"/>
      <c r="BU394" s="111"/>
      <c r="BV394" s="111"/>
      <c r="BW394" s="111"/>
      <c r="BX394" s="111"/>
      <c r="BY394" s="111"/>
      <c r="BZ394" s="111"/>
      <c r="CA394" s="111"/>
      <c r="CB394" s="111"/>
      <c r="CC394" s="111"/>
      <c r="CD394" s="111"/>
      <c r="CE394" s="111"/>
      <c r="CF394" s="111"/>
      <c r="CG394" s="111"/>
      <c r="CH394" s="111"/>
      <c r="CI394" s="111"/>
      <c r="CJ394" s="111"/>
      <c r="CK394" s="111"/>
      <c r="CL394" s="111"/>
      <c r="CM394" s="111"/>
      <c r="CN394" s="111"/>
      <c r="CO394" s="111"/>
      <c r="CP394" s="111"/>
      <c r="CQ394" s="111"/>
      <c r="CR394" s="111"/>
      <c r="CS394" s="111"/>
      <c r="CT394" s="111"/>
      <c r="CU394" s="111"/>
      <c r="CV394" s="111"/>
      <c r="CW394" s="111"/>
      <c r="CX394" s="111"/>
      <c r="CY394" s="111"/>
      <c r="CZ394" s="111"/>
      <c r="DA394" s="111"/>
      <c r="DB394" s="111"/>
      <c r="DC394" s="111"/>
      <c r="DD394" s="111"/>
      <c r="DE394" s="111"/>
      <c r="DF394" s="111"/>
      <c r="DG394" s="111"/>
    </row>
    <row r="395" spans="1:111" ht="18.75">
      <c r="A395" s="111"/>
      <c r="B395" s="111"/>
      <c r="C395" s="111"/>
      <c r="D395" s="111"/>
      <c r="E395" s="101"/>
      <c r="F395" s="100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01"/>
      <c r="U395" s="100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2"/>
      <c r="AM395" s="102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1"/>
      <c r="BD395" s="111"/>
      <c r="BE395" s="111"/>
      <c r="BF395" s="103"/>
      <c r="BG395" s="111"/>
      <c r="BH395" s="111"/>
      <c r="BI395" s="111"/>
      <c r="BJ395" s="111"/>
      <c r="BK395" s="111"/>
      <c r="BL395" s="111"/>
      <c r="BM395" s="111"/>
      <c r="BN395" s="111"/>
      <c r="BO395" s="111"/>
      <c r="BP395" s="111"/>
      <c r="BQ395" s="111"/>
      <c r="BR395" s="111"/>
      <c r="BS395" s="111"/>
      <c r="BT395" s="111"/>
      <c r="BU395" s="111"/>
      <c r="BV395" s="111"/>
      <c r="BW395" s="111"/>
      <c r="BX395" s="111"/>
      <c r="BY395" s="111"/>
      <c r="BZ395" s="111"/>
      <c r="CA395" s="111"/>
      <c r="CB395" s="111"/>
      <c r="CC395" s="111"/>
      <c r="CD395" s="111"/>
      <c r="CE395" s="111"/>
      <c r="CF395" s="111"/>
      <c r="CG395" s="111"/>
      <c r="CH395" s="111"/>
      <c r="CI395" s="111"/>
      <c r="CJ395" s="111"/>
      <c r="CK395" s="111"/>
      <c r="CL395" s="111"/>
      <c r="CM395" s="111"/>
      <c r="CN395" s="111"/>
      <c r="CO395" s="111"/>
      <c r="CP395" s="111"/>
      <c r="CQ395" s="111"/>
      <c r="CR395" s="111"/>
      <c r="CS395" s="111"/>
      <c r="CT395" s="111"/>
      <c r="CU395" s="111"/>
      <c r="CV395" s="111"/>
      <c r="CW395" s="111"/>
      <c r="CX395" s="111"/>
      <c r="CY395" s="111"/>
      <c r="CZ395" s="111"/>
      <c r="DA395" s="111"/>
      <c r="DB395" s="111"/>
      <c r="DC395" s="111"/>
      <c r="DD395" s="111"/>
      <c r="DE395" s="111"/>
      <c r="DF395" s="111"/>
      <c r="DG395" s="111"/>
    </row>
    <row r="396" spans="1:111" ht="18.75">
      <c r="A396" s="111"/>
      <c r="B396" s="111"/>
      <c r="C396" s="111"/>
      <c r="D396" s="111"/>
      <c r="E396" s="101"/>
      <c r="F396" s="100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01"/>
      <c r="U396" s="100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2"/>
      <c r="AM396" s="102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1"/>
      <c r="BD396" s="111"/>
      <c r="BE396" s="111"/>
      <c r="BF396" s="103"/>
      <c r="BG396" s="111"/>
      <c r="BH396" s="111"/>
      <c r="BI396" s="111"/>
      <c r="BJ396" s="111"/>
      <c r="BK396" s="111"/>
      <c r="BL396" s="111"/>
      <c r="BM396" s="111"/>
      <c r="BN396" s="111"/>
      <c r="BO396" s="111"/>
      <c r="BP396" s="111"/>
      <c r="BQ396" s="111"/>
      <c r="BR396" s="111"/>
      <c r="BS396" s="111"/>
      <c r="BT396" s="111"/>
      <c r="BU396" s="111"/>
      <c r="BV396" s="111"/>
      <c r="BW396" s="111"/>
      <c r="BX396" s="111"/>
      <c r="BY396" s="111"/>
      <c r="BZ396" s="111"/>
      <c r="CA396" s="111"/>
      <c r="CB396" s="111"/>
      <c r="CC396" s="111"/>
      <c r="CD396" s="111"/>
      <c r="CE396" s="111"/>
      <c r="CF396" s="111"/>
      <c r="CG396" s="111"/>
      <c r="CH396" s="111"/>
      <c r="CI396" s="111"/>
      <c r="CJ396" s="111"/>
      <c r="CK396" s="111"/>
      <c r="CL396" s="111"/>
      <c r="CM396" s="111"/>
      <c r="CN396" s="111"/>
      <c r="CO396" s="111"/>
      <c r="CP396" s="111"/>
      <c r="CQ396" s="111"/>
      <c r="CR396" s="111"/>
      <c r="CS396" s="111"/>
      <c r="CT396" s="111"/>
      <c r="CU396" s="111"/>
      <c r="CV396" s="111"/>
      <c r="CW396" s="111"/>
      <c r="CX396" s="111"/>
      <c r="CY396" s="111"/>
      <c r="CZ396" s="111"/>
      <c r="DA396" s="111"/>
      <c r="DB396" s="111"/>
      <c r="DC396" s="111"/>
      <c r="DD396" s="111"/>
      <c r="DE396" s="111"/>
      <c r="DF396" s="111"/>
      <c r="DG396" s="111"/>
    </row>
    <row r="397" spans="1:111" ht="18.75">
      <c r="A397" s="111"/>
      <c r="B397" s="111"/>
      <c r="C397" s="111"/>
      <c r="D397" s="111"/>
      <c r="E397" s="101"/>
      <c r="F397" s="100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01"/>
      <c r="U397" s="100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2"/>
      <c r="AM397" s="102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1"/>
      <c r="BD397" s="111"/>
      <c r="BE397" s="111"/>
      <c r="BF397" s="103"/>
      <c r="BG397" s="111"/>
      <c r="BH397" s="111"/>
      <c r="BI397" s="111"/>
      <c r="BJ397" s="111"/>
      <c r="BK397" s="111"/>
      <c r="BL397" s="111"/>
      <c r="BM397" s="111"/>
      <c r="BN397" s="111"/>
      <c r="BO397" s="111"/>
      <c r="BP397" s="111"/>
      <c r="BQ397" s="111"/>
      <c r="BR397" s="111"/>
      <c r="BS397" s="111"/>
      <c r="BT397" s="111"/>
      <c r="BU397" s="111"/>
      <c r="BV397" s="111"/>
      <c r="BW397" s="111"/>
      <c r="BX397" s="111"/>
      <c r="BY397" s="111"/>
      <c r="BZ397" s="111"/>
      <c r="CA397" s="111"/>
      <c r="CB397" s="111"/>
      <c r="CC397" s="111"/>
      <c r="CD397" s="111"/>
      <c r="CE397" s="111"/>
      <c r="CF397" s="111"/>
      <c r="CG397" s="111"/>
      <c r="CH397" s="111"/>
      <c r="CI397" s="111"/>
      <c r="CJ397" s="111"/>
      <c r="CK397" s="111"/>
      <c r="CL397" s="111"/>
      <c r="CM397" s="111"/>
      <c r="CN397" s="111"/>
      <c r="CO397" s="111"/>
      <c r="CP397" s="111"/>
      <c r="CQ397" s="111"/>
      <c r="CR397" s="111"/>
      <c r="CS397" s="111"/>
      <c r="CT397" s="111"/>
      <c r="CU397" s="111"/>
      <c r="CV397" s="111"/>
      <c r="CW397" s="111"/>
      <c r="CX397" s="111"/>
      <c r="CY397" s="111"/>
      <c r="CZ397" s="111"/>
      <c r="DA397" s="111"/>
      <c r="DB397" s="111"/>
      <c r="DC397" s="111"/>
      <c r="DD397" s="111"/>
      <c r="DE397" s="111"/>
      <c r="DF397" s="111"/>
      <c r="DG397" s="111"/>
    </row>
    <row r="398" spans="1:111" ht="18.75">
      <c r="A398" s="111"/>
      <c r="B398" s="111"/>
      <c r="C398" s="111"/>
      <c r="D398" s="111"/>
      <c r="E398" s="101"/>
      <c r="F398" s="100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01"/>
      <c r="U398" s="100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2"/>
      <c r="AM398" s="102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11"/>
      <c r="BD398" s="111"/>
      <c r="BE398" s="111"/>
      <c r="BF398" s="103"/>
      <c r="BG398" s="111"/>
      <c r="BH398" s="111"/>
      <c r="BI398" s="111"/>
      <c r="BJ398" s="111"/>
      <c r="BK398" s="111"/>
      <c r="BL398" s="111"/>
      <c r="BM398" s="111"/>
      <c r="BN398" s="111"/>
      <c r="BO398" s="111"/>
      <c r="BP398" s="111"/>
      <c r="BQ398" s="111"/>
      <c r="BR398" s="111"/>
      <c r="BS398" s="111"/>
      <c r="BT398" s="111"/>
      <c r="BU398" s="111"/>
      <c r="BV398" s="111"/>
      <c r="BW398" s="111"/>
      <c r="BX398" s="111"/>
      <c r="BY398" s="111"/>
      <c r="BZ398" s="111"/>
      <c r="CA398" s="111"/>
      <c r="CB398" s="111"/>
      <c r="CC398" s="111"/>
      <c r="CD398" s="111"/>
      <c r="CE398" s="111"/>
      <c r="CF398" s="111"/>
      <c r="CG398" s="111"/>
      <c r="CH398" s="111"/>
      <c r="CI398" s="111"/>
      <c r="CJ398" s="111"/>
      <c r="CK398" s="111"/>
      <c r="CL398" s="111"/>
      <c r="CM398" s="111"/>
      <c r="CN398" s="111"/>
      <c r="CO398" s="111"/>
      <c r="CP398" s="111"/>
      <c r="CQ398" s="111"/>
      <c r="CR398" s="111"/>
      <c r="CS398" s="111"/>
      <c r="CT398" s="111"/>
      <c r="CU398" s="111"/>
      <c r="CV398" s="111"/>
      <c r="CW398" s="111"/>
      <c r="CX398" s="111"/>
      <c r="CY398" s="111"/>
      <c r="CZ398" s="111"/>
      <c r="DA398" s="111"/>
      <c r="DB398" s="111"/>
      <c r="DC398" s="111"/>
      <c r="DD398" s="111"/>
      <c r="DE398" s="111"/>
      <c r="DF398" s="111"/>
      <c r="DG398" s="111"/>
    </row>
    <row r="399" spans="1:111" ht="18.75">
      <c r="A399" s="111"/>
      <c r="B399" s="111"/>
      <c r="C399" s="111"/>
      <c r="D399" s="111"/>
      <c r="E399" s="101"/>
      <c r="F399" s="100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01"/>
      <c r="U399" s="100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2"/>
      <c r="AM399" s="102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  <c r="AZ399" s="111"/>
      <c r="BA399" s="111"/>
      <c r="BB399" s="111"/>
      <c r="BC399" s="111"/>
      <c r="BD399" s="111"/>
      <c r="BE399" s="111"/>
      <c r="BF399" s="103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11"/>
      <c r="BR399" s="111"/>
      <c r="BS399" s="111"/>
      <c r="BT399" s="111"/>
      <c r="BU399" s="111"/>
      <c r="BV399" s="111"/>
      <c r="BW399" s="111"/>
      <c r="BX399" s="111"/>
      <c r="BY399" s="111"/>
      <c r="BZ399" s="111"/>
      <c r="CA399" s="111"/>
      <c r="CB399" s="111"/>
      <c r="CC399" s="111"/>
      <c r="CD399" s="111"/>
      <c r="CE399" s="111"/>
      <c r="CF399" s="111"/>
      <c r="CG399" s="111"/>
      <c r="CH399" s="111"/>
      <c r="CI399" s="111"/>
      <c r="CJ399" s="111"/>
      <c r="CK399" s="111"/>
      <c r="CL399" s="111"/>
      <c r="CM399" s="111"/>
      <c r="CN399" s="111"/>
      <c r="CO399" s="111"/>
      <c r="CP399" s="111"/>
      <c r="CQ399" s="111"/>
      <c r="CR399" s="111"/>
      <c r="CS399" s="111"/>
      <c r="CT399" s="111"/>
      <c r="CU399" s="111"/>
      <c r="CV399" s="111"/>
      <c r="CW399" s="111"/>
      <c r="CX399" s="111"/>
      <c r="CY399" s="111"/>
      <c r="CZ399" s="111"/>
      <c r="DA399" s="111"/>
      <c r="DB399" s="111"/>
      <c r="DC399" s="111"/>
      <c r="DD399" s="111"/>
      <c r="DE399" s="111"/>
      <c r="DF399" s="111"/>
      <c r="DG399" s="111"/>
    </row>
    <row r="400" spans="1:111" ht="18.75">
      <c r="A400" s="111"/>
      <c r="B400" s="111"/>
      <c r="C400" s="111"/>
      <c r="D400" s="111"/>
      <c r="E400" s="101"/>
      <c r="F400" s="100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01"/>
      <c r="U400" s="100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2"/>
      <c r="AM400" s="102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  <c r="AZ400" s="111"/>
      <c r="BA400" s="111"/>
      <c r="BB400" s="111"/>
      <c r="BC400" s="111"/>
      <c r="BD400" s="111"/>
      <c r="BE400" s="111"/>
      <c r="BF400" s="103"/>
      <c r="BG400" s="111"/>
      <c r="BH400" s="111"/>
      <c r="BI400" s="111"/>
      <c r="BJ400" s="111"/>
      <c r="BK400" s="111"/>
      <c r="BL400" s="111"/>
      <c r="BM400" s="111"/>
      <c r="BN400" s="111"/>
      <c r="BO400" s="111"/>
      <c r="BP400" s="111"/>
      <c r="BQ400" s="111"/>
      <c r="BR400" s="111"/>
      <c r="BS400" s="111"/>
      <c r="BT400" s="111"/>
      <c r="BU400" s="111"/>
      <c r="BV400" s="111"/>
      <c r="BW400" s="111"/>
      <c r="BX400" s="111"/>
      <c r="BY400" s="111"/>
      <c r="BZ400" s="111"/>
      <c r="CA400" s="111"/>
      <c r="CB400" s="111"/>
      <c r="CC400" s="111"/>
      <c r="CD400" s="111"/>
      <c r="CE400" s="111"/>
      <c r="CF400" s="111"/>
      <c r="CG400" s="111"/>
      <c r="CH400" s="111"/>
      <c r="CI400" s="111"/>
      <c r="CJ400" s="111"/>
      <c r="CK400" s="111"/>
      <c r="CL400" s="111"/>
      <c r="CM400" s="111"/>
      <c r="CN400" s="111"/>
      <c r="CO400" s="111"/>
      <c r="CP400" s="111"/>
      <c r="CQ400" s="111"/>
      <c r="CR400" s="111"/>
      <c r="CS400" s="111"/>
      <c r="CT400" s="111"/>
      <c r="CU400" s="111"/>
      <c r="CV400" s="111"/>
      <c r="CW400" s="111"/>
      <c r="CX400" s="111"/>
      <c r="CY400" s="111"/>
      <c r="CZ400" s="111"/>
      <c r="DA400" s="111"/>
      <c r="DB400" s="111"/>
      <c r="DC400" s="111"/>
      <c r="DD400" s="111"/>
      <c r="DE400" s="111"/>
      <c r="DF400" s="111"/>
      <c r="DG400" s="111"/>
    </row>
    <row r="401" spans="1:111" ht="18.75">
      <c r="A401" s="111"/>
      <c r="B401" s="111"/>
      <c r="C401" s="111"/>
      <c r="D401" s="111"/>
      <c r="E401" s="101"/>
      <c r="F401" s="100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01"/>
      <c r="U401" s="100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2"/>
      <c r="AM401" s="102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  <c r="AZ401" s="111"/>
      <c r="BA401" s="111"/>
      <c r="BB401" s="111"/>
      <c r="BC401" s="111"/>
      <c r="BD401" s="111"/>
      <c r="BE401" s="111"/>
      <c r="BF401" s="103"/>
      <c r="BG401" s="111"/>
      <c r="BH401" s="111"/>
      <c r="BI401" s="111"/>
      <c r="BJ401" s="111"/>
      <c r="BK401" s="111"/>
      <c r="BL401" s="111"/>
      <c r="BM401" s="111"/>
      <c r="BN401" s="111"/>
      <c r="BO401" s="111"/>
      <c r="BP401" s="111"/>
      <c r="BQ401" s="111"/>
      <c r="BR401" s="111"/>
      <c r="BS401" s="111"/>
      <c r="BT401" s="111"/>
      <c r="BU401" s="111"/>
      <c r="BV401" s="111"/>
      <c r="BW401" s="111"/>
      <c r="BX401" s="111"/>
      <c r="BY401" s="111"/>
      <c r="BZ401" s="111"/>
      <c r="CA401" s="111"/>
      <c r="CB401" s="111"/>
      <c r="CC401" s="111"/>
      <c r="CD401" s="111"/>
      <c r="CE401" s="111"/>
      <c r="CF401" s="111"/>
      <c r="CG401" s="111"/>
      <c r="CH401" s="111"/>
      <c r="CI401" s="111"/>
      <c r="CJ401" s="111"/>
      <c r="CK401" s="111"/>
      <c r="CL401" s="111"/>
      <c r="CM401" s="111"/>
      <c r="CN401" s="111"/>
      <c r="CO401" s="111"/>
      <c r="CP401" s="111"/>
      <c r="CQ401" s="111"/>
      <c r="CR401" s="111"/>
      <c r="CS401" s="111"/>
      <c r="CT401" s="111"/>
      <c r="CU401" s="111"/>
      <c r="CV401" s="111"/>
      <c r="CW401" s="111"/>
      <c r="CX401" s="111"/>
      <c r="CY401" s="111"/>
      <c r="CZ401" s="111"/>
      <c r="DA401" s="111"/>
      <c r="DB401" s="111"/>
      <c r="DC401" s="111"/>
      <c r="DD401" s="111"/>
      <c r="DE401" s="111"/>
      <c r="DF401" s="111"/>
      <c r="DG401" s="111"/>
    </row>
    <row r="402" spans="1:111" ht="18.75">
      <c r="A402" s="111"/>
      <c r="B402" s="111"/>
      <c r="C402" s="111"/>
      <c r="D402" s="111"/>
      <c r="E402" s="101"/>
      <c r="F402" s="100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01"/>
      <c r="U402" s="100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2"/>
      <c r="AM402" s="102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  <c r="AZ402" s="111"/>
      <c r="BA402" s="111"/>
      <c r="BB402" s="111"/>
      <c r="BC402" s="111"/>
      <c r="BD402" s="111"/>
      <c r="BE402" s="111"/>
      <c r="BF402" s="103"/>
      <c r="BG402" s="111"/>
      <c r="BH402" s="111"/>
      <c r="BI402" s="111"/>
      <c r="BJ402" s="111"/>
      <c r="BK402" s="111"/>
      <c r="BL402" s="111"/>
      <c r="BM402" s="111"/>
      <c r="BN402" s="111"/>
      <c r="BO402" s="111"/>
      <c r="BP402" s="111"/>
      <c r="BQ402" s="111"/>
      <c r="BR402" s="111"/>
      <c r="BS402" s="111"/>
      <c r="BT402" s="111"/>
      <c r="BU402" s="111"/>
      <c r="BV402" s="111"/>
      <c r="BW402" s="111"/>
      <c r="BX402" s="111"/>
      <c r="BY402" s="111"/>
      <c r="BZ402" s="111"/>
      <c r="CA402" s="111"/>
      <c r="CB402" s="111"/>
      <c r="CC402" s="111"/>
      <c r="CD402" s="111"/>
      <c r="CE402" s="111"/>
      <c r="CF402" s="111"/>
      <c r="CG402" s="111"/>
      <c r="CH402" s="111"/>
      <c r="CI402" s="111"/>
      <c r="CJ402" s="111"/>
      <c r="CK402" s="111"/>
      <c r="CL402" s="111"/>
      <c r="CM402" s="111"/>
      <c r="CN402" s="111"/>
      <c r="CO402" s="111"/>
      <c r="CP402" s="111"/>
      <c r="CQ402" s="111"/>
      <c r="CR402" s="111"/>
      <c r="CS402" s="111"/>
      <c r="CT402" s="111"/>
      <c r="CU402" s="111"/>
      <c r="CV402" s="111"/>
      <c r="CW402" s="111"/>
      <c r="CX402" s="111"/>
      <c r="CY402" s="111"/>
      <c r="CZ402" s="111"/>
      <c r="DA402" s="111"/>
      <c r="DB402" s="111"/>
      <c r="DC402" s="111"/>
      <c r="DD402" s="111"/>
      <c r="DE402" s="111"/>
      <c r="DF402" s="111"/>
      <c r="DG402" s="111"/>
    </row>
    <row r="403" spans="1:111" ht="18.75">
      <c r="A403" s="111"/>
      <c r="B403" s="111"/>
      <c r="C403" s="111"/>
      <c r="D403" s="111"/>
      <c r="E403" s="101"/>
      <c r="F403" s="100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01"/>
      <c r="U403" s="100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2"/>
      <c r="AM403" s="102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D403" s="111"/>
      <c r="BE403" s="111"/>
      <c r="BF403" s="103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1"/>
      <c r="BS403" s="111"/>
      <c r="BT403" s="111"/>
      <c r="BU403" s="111"/>
      <c r="BV403" s="111"/>
      <c r="BW403" s="111"/>
      <c r="BX403" s="111"/>
      <c r="BY403" s="111"/>
      <c r="BZ403" s="111"/>
      <c r="CA403" s="111"/>
      <c r="CB403" s="111"/>
      <c r="CC403" s="111"/>
      <c r="CD403" s="111"/>
      <c r="CE403" s="111"/>
      <c r="CF403" s="111"/>
      <c r="CG403" s="111"/>
      <c r="CH403" s="111"/>
      <c r="CI403" s="111"/>
      <c r="CJ403" s="111"/>
      <c r="CK403" s="111"/>
      <c r="CL403" s="111"/>
      <c r="CM403" s="111"/>
      <c r="CN403" s="111"/>
      <c r="CO403" s="111"/>
      <c r="CP403" s="111"/>
      <c r="CQ403" s="111"/>
      <c r="CR403" s="111"/>
      <c r="CS403" s="111"/>
      <c r="CT403" s="111"/>
      <c r="CU403" s="111"/>
      <c r="CV403" s="111"/>
      <c r="CW403" s="111"/>
      <c r="CX403" s="111"/>
      <c r="CY403" s="111"/>
      <c r="CZ403" s="111"/>
      <c r="DA403" s="111"/>
      <c r="DB403" s="111"/>
      <c r="DC403" s="111"/>
      <c r="DD403" s="111"/>
      <c r="DE403" s="111"/>
      <c r="DF403" s="111"/>
      <c r="DG403" s="111"/>
    </row>
    <row r="404" spans="1:111" ht="18.75">
      <c r="A404" s="111"/>
      <c r="B404" s="111"/>
      <c r="C404" s="111"/>
      <c r="D404" s="111"/>
      <c r="E404" s="101"/>
      <c r="F404" s="100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01"/>
      <c r="U404" s="100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2"/>
      <c r="AM404" s="102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03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1"/>
      <c r="BZ404" s="111"/>
      <c r="CA404" s="111"/>
      <c r="CB404" s="111"/>
      <c r="CC404" s="111"/>
      <c r="CD404" s="111"/>
      <c r="CE404" s="111"/>
      <c r="CF404" s="111"/>
      <c r="CG404" s="111"/>
      <c r="CH404" s="111"/>
      <c r="CI404" s="111"/>
      <c r="CJ404" s="111"/>
      <c r="CK404" s="111"/>
      <c r="CL404" s="111"/>
      <c r="CM404" s="111"/>
      <c r="CN404" s="111"/>
      <c r="CO404" s="111"/>
      <c r="CP404" s="111"/>
      <c r="CQ404" s="111"/>
      <c r="CR404" s="111"/>
      <c r="CS404" s="111"/>
      <c r="CT404" s="111"/>
      <c r="CU404" s="111"/>
      <c r="CV404" s="111"/>
      <c r="CW404" s="111"/>
      <c r="CX404" s="111"/>
      <c r="CY404" s="111"/>
      <c r="CZ404" s="111"/>
      <c r="DA404" s="111"/>
      <c r="DB404" s="111"/>
      <c r="DC404" s="111"/>
      <c r="DD404" s="111"/>
      <c r="DE404" s="111"/>
      <c r="DF404" s="111"/>
      <c r="DG404" s="111"/>
    </row>
    <row r="405" spans="1:111" ht="18.75">
      <c r="A405" s="111"/>
      <c r="B405" s="111"/>
      <c r="C405" s="111"/>
      <c r="D405" s="111"/>
      <c r="E405" s="101"/>
      <c r="F405" s="100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01"/>
      <c r="U405" s="100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2"/>
      <c r="AM405" s="102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1"/>
      <c r="BA405" s="111"/>
      <c r="BB405" s="111"/>
      <c r="BC405" s="111"/>
      <c r="BD405" s="111"/>
      <c r="BE405" s="111"/>
      <c r="BF405" s="103"/>
      <c r="BG405" s="111"/>
      <c r="BH405" s="111"/>
      <c r="BI405" s="111"/>
      <c r="BJ405" s="111"/>
      <c r="BK405" s="111"/>
      <c r="BL405" s="111"/>
      <c r="BM405" s="111"/>
      <c r="BN405" s="111"/>
      <c r="BO405" s="111"/>
      <c r="BP405" s="111"/>
      <c r="BQ405" s="111"/>
      <c r="BR405" s="111"/>
      <c r="BS405" s="111"/>
      <c r="BT405" s="111"/>
      <c r="BU405" s="111"/>
      <c r="BV405" s="111"/>
      <c r="BW405" s="111"/>
      <c r="BX405" s="111"/>
      <c r="BY405" s="111"/>
      <c r="BZ405" s="111"/>
      <c r="CA405" s="111"/>
      <c r="CB405" s="111"/>
      <c r="CC405" s="111"/>
      <c r="CD405" s="111"/>
      <c r="CE405" s="111"/>
      <c r="CF405" s="111"/>
      <c r="CG405" s="111"/>
      <c r="CH405" s="111"/>
      <c r="CI405" s="111"/>
      <c r="CJ405" s="111"/>
      <c r="CK405" s="111"/>
      <c r="CL405" s="111"/>
      <c r="CM405" s="111"/>
      <c r="CN405" s="111"/>
      <c r="CO405" s="111"/>
      <c r="CP405" s="111"/>
      <c r="CQ405" s="111"/>
      <c r="CR405" s="111"/>
      <c r="CS405" s="111"/>
      <c r="CT405" s="111"/>
      <c r="CU405" s="111"/>
      <c r="CV405" s="111"/>
      <c r="CW405" s="111"/>
      <c r="CX405" s="111"/>
      <c r="CY405" s="111"/>
      <c r="CZ405" s="111"/>
      <c r="DA405" s="111"/>
      <c r="DB405" s="111"/>
      <c r="DC405" s="111"/>
      <c r="DD405" s="111"/>
      <c r="DE405" s="111"/>
      <c r="DF405" s="111"/>
      <c r="DG405" s="111"/>
    </row>
    <row r="406" spans="1:111" ht="18.75">
      <c r="A406" s="111"/>
      <c r="B406" s="111"/>
      <c r="C406" s="111"/>
      <c r="D406" s="111"/>
      <c r="E406" s="101"/>
      <c r="F406" s="100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01"/>
      <c r="U406" s="100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2"/>
      <c r="AM406" s="102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03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  <c r="CG406" s="111"/>
      <c r="CH406" s="111"/>
      <c r="CI406" s="111"/>
      <c r="CJ406" s="111"/>
      <c r="CK406" s="111"/>
      <c r="CL406" s="111"/>
      <c r="CM406" s="111"/>
      <c r="CN406" s="111"/>
      <c r="CO406" s="111"/>
      <c r="CP406" s="111"/>
      <c r="CQ406" s="111"/>
      <c r="CR406" s="111"/>
      <c r="CS406" s="111"/>
      <c r="CT406" s="111"/>
      <c r="CU406" s="111"/>
      <c r="CV406" s="111"/>
      <c r="CW406" s="111"/>
      <c r="CX406" s="111"/>
      <c r="CY406" s="111"/>
      <c r="CZ406" s="111"/>
      <c r="DA406" s="111"/>
      <c r="DB406" s="111"/>
      <c r="DC406" s="111"/>
      <c r="DD406" s="111"/>
      <c r="DE406" s="111"/>
      <c r="DF406" s="111"/>
      <c r="DG406" s="111"/>
    </row>
    <row r="407" spans="1:111" ht="18.75">
      <c r="A407" s="111"/>
      <c r="B407" s="111"/>
      <c r="C407" s="111"/>
      <c r="D407" s="111"/>
      <c r="E407" s="101"/>
      <c r="F407" s="100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01"/>
      <c r="U407" s="100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2"/>
      <c r="AM407" s="102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D407" s="111"/>
      <c r="BE407" s="111"/>
      <c r="BF407" s="103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1"/>
      <c r="BS407" s="111"/>
      <c r="BT407" s="111"/>
      <c r="BU407" s="111"/>
      <c r="BV407" s="111"/>
      <c r="BW407" s="111"/>
      <c r="BX407" s="111"/>
      <c r="BY407" s="111"/>
      <c r="BZ407" s="111"/>
      <c r="CA407" s="111"/>
      <c r="CB407" s="111"/>
      <c r="CC407" s="111"/>
      <c r="CD407" s="111"/>
      <c r="CE407" s="111"/>
      <c r="CF407" s="111"/>
      <c r="CG407" s="111"/>
      <c r="CH407" s="111"/>
      <c r="CI407" s="111"/>
      <c r="CJ407" s="111"/>
      <c r="CK407" s="111"/>
      <c r="CL407" s="111"/>
      <c r="CM407" s="111"/>
      <c r="CN407" s="111"/>
      <c r="CO407" s="111"/>
      <c r="CP407" s="111"/>
      <c r="CQ407" s="111"/>
      <c r="CR407" s="111"/>
      <c r="CS407" s="111"/>
      <c r="CT407" s="111"/>
      <c r="CU407" s="111"/>
      <c r="CV407" s="111"/>
      <c r="CW407" s="111"/>
      <c r="CX407" s="111"/>
      <c r="CY407" s="111"/>
      <c r="CZ407" s="111"/>
      <c r="DA407" s="111"/>
      <c r="DB407" s="111"/>
      <c r="DC407" s="111"/>
      <c r="DD407" s="111"/>
      <c r="DE407" s="111"/>
      <c r="DF407" s="111"/>
      <c r="DG407" s="111"/>
    </row>
    <row r="408" spans="1:111" ht="18.75">
      <c r="A408" s="111"/>
      <c r="B408" s="111"/>
      <c r="C408" s="111"/>
      <c r="D408" s="111"/>
      <c r="E408" s="101"/>
      <c r="F408" s="100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01"/>
      <c r="U408" s="100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2"/>
      <c r="AM408" s="102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D408" s="111"/>
      <c r="BE408" s="111"/>
      <c r="BF408" s="103"/>
      <c r="BG408" s="111"/>
      <c r="BH408" s="111"/>
      <c r="BI408" s="111"/>
      <c r="BJ408" s="111"/>
      <c r="BK408" s="111"/>
      <c r="BL408" s="111"/>
      <c r="BM408" s="111"/>
      <c r="BN408" s="111"/>
      <c r="BO408" s="111"/>
      <c r="BP408" s="111"/>
      <c r="BQ408" s="111"/>
      <c r="BR408" s="111"/>
      <c r="BS408" s="111"/>
      <c r="BT408" s="111"/>
      <c r="BU408" s="111"/>
      <c r="BV408" s="111"/>
      <c r="BW408" s="111"/>
      <c r="BX408" s="111"/>
      <c r="BY408" s="111"/>
      <c r="BZ408" s="111"/>
      <c r="CA408" s="111"/>
      <c r="CB408" s="111"/>
      <c r="CC408" s="111"/>
      <c r="CD408" s="111"/>
      <c r="CE408" s="111"/>
      <c r="CF408" s="111"/>
      <c r="CG408" s="111"/>
      <c r="CH408" s="111"/>
      <c r="CI408" s="111"/>
      <c r="CJ408" s="111"/>
      <c r="CK408" s="111"/>
      <c r="CL408" s="111"/>
      <c r="CM408" s="111"/>
      <c r="CN408" s="111"/>
      <c r="CO408" s="111"/>
      <c r="CP408" s="111"/>
      <c r="CQ408" s="111"/>
      <c r="CR408" s="111"/>
      <c r="CS408" s="111"/>
      <c r="CT408" s="111"/>
      <c r="CU408" s="111"/>
      <c r="CV408" s="111"/>
      <c r="CW408" s="111"/>
      <c r="CX408" s="111"/>
      <c r="CY408" s="111"/>
      <c r="CZ408" s="111"/>
      <c r="DA408" s="111"/>
      <c r="DB408" s="111"/>
      <c r="DC408" s="111"/>
      <c r="DD408" s="111"/>
      <c r="DE408" s="111"/>
      <c r="DF408" s="111"/>
      <c r="DG408" s="111"/>
    </row>
    <row r="409" spans="1:111" ht="18.75">
      <c r="A409" s="111"/>
      <c r="B409" s="111"/>
      <c r="C409" s="111"/>
      <c r="D409" s="111"/>
      <c r="E409" s="101"/>
      <c r="F409" s="100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01"/>
      <c r="U409" s="100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2"/>
      <c r="AM409" s="102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D409" s="111"/>
      <c r="BE409" s="111"/>
      <c r="BF409" s="103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1"/>
      <c r="BS409" s="111"/>
      <c r="BT409" s="111"/>
      <c r="BU409" s="111"/>
      <c r="BV409" s="111"/>
      <c r="BW409" s="111"/>
      <c r="BX409" s="111"/>
      <c r="BY409" s="111"/>
      <c r="BZ409" s="111"/>
      <c r="CA409" s="111"/>
      <c r="CB409" s="111"/>
      <c r="CC409" s="111"/>
      <c r="CD409" s="111"/>
      <c r="CE409" s="111"/>
      <c r="CF409" s="111"/>
      <c r="CG409" s="111"/>
      <c r="CH409" s="111"/>
      <c r="CI409" s="111"/>
      <c r="CJ409" s="111"/>
      <c r="CK409" s="111"/>
      <c r="CL409" s="111"/>
      <c r="CM409" s="111"/>
      <c r="CN409" s="111"/>
      <c r="CO409" s="111"/>
      <c r="CP409" s="111"/>
      <c r="CQ409" s="111"/>
      <c r="CR409" s="111"/>
      <c r="CS409" s="111"/>
      <c r="CT409" s="111"/>
      <c r="CU409" s="111"/>
      <c r="CV409" s="111"/>
      <c r="CW409" s="111"/>
      <c r="CX409" s="111"/>
      <c r="CY409" s="111"/>
      <c r="CZ409" s="111"/>
      <c r="DA409" s="111"/>
      <c r="DB409" s="111"/>
      <c r="DC409" s="111"/>
      <c r="DD409" s="111"/>
      <c r="DE409" s="111"/>
      <c r="DF409" s="111"/>
      <c r="DG409" s="111"/>
    </row>
    <row r="410" spans="1:111" ht="18.75">
      <c r="A410" s="111"/>
      <c r="B410" s="111"/>
      <c r="C410" s="111"/>
      <c r="D410" s="111"/>
      <c r="E410" s="101"/>
      <c r="F410" s="100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01"/>
      <c r="U410" s="100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2"/>
      <c r="AM410" s="102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  <c r="AZ410" s="111"/>
      <c r="BA410" s="111"/>
      <c r="BB410" s="111"/>
      <c r="BC410" s="111"/>
      <c r="BD410" s="111"/>
      <c r="BE410" s="111"/>
      <c r="BF410" s="103"/>
      <c r="BG410" s="111"/>
      <c r="BH410" s="111"/>
      <c r="BI410" s="111"/>
      <c r="BJ410" s="111"/>
      <c r="BK410" s="111"/>
      <c r="BL410" s="111"/>
      <c r="BM410" s="111"/>
      <c r="BN410" s="111"/>
      <c r="BO410" s="111"/>
      <c r="BP410" s="111"/>
      <c r="BQ410" s="111"/>
      <c r="BR410" s="111"/>
      <c r="BS410" s="111"/>
      <c r="BT410" s="111"/>
      <c r="BU410" s="111"/>
      <c r="BV410" s="111"/>
      <c r="BW410" s="111"/>
      <c r="BX410" s="111"/>
      <c r="BY410" s="111"/>
      <c r="BZ410" s="111"/>
      <c r="CA410" s="111"/>
      <c r="CB410" s="111"/>
      <c r="CC410" s="111"/>
      <c r="CD410" s="111"/>
      <c r="CE410" s="111"/>
      <c r="CF410" s="111"/>
      <c r="CG410" s="111"/>
      <c r="CH410" s="111"/>
      <c r="CI410" s="111"/>
      <c r="CJ410" s="111"/>
      <c r="CK410" s="111"/>
      <c r="CL410" s="111"/>
      <c r="CM410" s="111"/>
      <c r="CN410" s="111"/>
      <c r="CO410" s="111"/>
      <c r="CP410" s="111"/>
      <c r="CQ410" s="111"/>
      <c r="CR410" s="111"/>
      <c r="CS410" s="111"/>
      <c r="CT410" s="111"/>
      <c r="CU410" s="111"/>
      <c r="CV410" s="111"/>
      <c r="CW410" s="111"/>
      <c r="CX410" s="111"/>
      <c r="CY410" s="111"/>
      <c r="CZ410" s="111"/>
      <c r="DA410" s="111"/>
      <c r="DB410" s="111"/>
      <c r="DC410" s="111"/>
      <c r="DD410" s="111"/>
      <c r="DE410" s="111"/>
      <c r="DF410" s="111"/>
      <c r="DG410" s="111"/>
    </row>
    <row r="411" spans="1:111" ht="18.75">
      <c r="A411" s="111"/>
      <c r="B411" s="111"/>
      <c r="C411" s="111"/>
      <c r="D411" s="111"/>
      <c r="E411" s="101"/>
      <c r="F411" s="100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01"/>
      <c r="U411" s="100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2"/>
      <c r="AM411" s="102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  <c r="AZ411" s="111"/>
      <c r="BA411" s="111"/>
      <c r="BB411" s="111"/>
      <c r="BC411" s="111"/>
      <c r="BD411" s="111"/>
      <c r="BE411" s="111"/>
      <c r="BF411" s="103"/>
      <c r="BG411" s="111"/>
      <c r="BH411" s="111"/>
      <c r="BI411" s="111"/>
      <c r="BJ411" s="111"/>
      <c r="BK411" s="111"/>
      <c r="BL411" s="111"/>
      <c r="BM411" s="111"/>
      <c r="BN411" s="111"/>
      <c r="BO411" s="111"/>
      <c r="BP411" s="111"/>
      <c r="BQ411" s="111"/>
      <c r="BR411" s="111"/>
      <c r="BS411" s="111"/>
      <c r="BT411" s="111"/>
      <c r="BU411" s="111"/>
      <c r="BV411" s="111"/>
      <c r="BW411" s="111"/>
      <c r="BX411" s="111"/>
      <c r="BY411" s="111"/>
      <c r="BZ411" s="111"/>
      <c r="CA411" s="111"/>
      <c r="CB411" s="111"/>
      <c r="CC411" s="111"/>
      <c r="CD411" s="111"/>
      <c r="CE411" s="111"/>
      <c r="CF411" s="111"/>
      <c r="CG411" s="111"/>
      <c r="CH411" s="111"/>
      <c r="CI411" s="111"/>
      <c r="CJ411" s="111"/>
      <c r="CK411" s="111"/>
      <c r="CL411" s="111"/>
      <c r="CM411" s="111"/>
      <c r="CN411" s="111"/>
      <c r="CO411" s="111"/>
      <c r="CP411" s="111"/>
      <c r="CQ411" s="111"/>
      <c r="CR411" s="111"/>
      <c r="CS411" s="111"/>
      <c r="CT411" s="111"/>
      <c r="CU411" s="111"/>
      <c r="CV411" s="111"/>
      <c r="CW411" s="111"/>
      <c r="CX411" s="111"/>
      <c r="CY411" s="111"/>
      <c r="CZ411" s="111"/>
      <c r="DA411" s="111"/>
      <c r="DB411" s="111"/>
      <c r="DC411" s="111"/>
      <c r="DD411" s="111"/>
      <c r="DE411" s="111"/>
      <c r="DF411" s="111"/>
      <c r="DG411" s="111"/>
    </row>
    <row r="412" spans="1:111" ht="18.75">
      <c r="A412" s="111"/>
      <c r="B412" s="111"/>
      <c r="C412" s="111"/>
      <c r="D412" s="111"/>
      <c r="E412" s="101"/>
      <c r="F412" s="100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01"/>
      <c r="U412" s="100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2"/>
      <c r="AM412" s="102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  <c r="AZ412" s="111"/>
      <c r="BA412" s="111"/>
      <c r="BB412" s="111"/>
      <c r="BC412" s="111"/>
      <c r="BD412" s="111"/>
      <c r="BE412" s="111"/>
      <c r="BF412" s="103"/>
      <c r="BG412" s="111"/>
      <c r="BH412" s="111"/>
      <c r="BI412" s="111"/>
      <c r="BJ412" s="111"/>
      <c r="BK412" s="111"/>
      <c r="BL412" s="111"/>
      <c r="BM412" s="111"/>
      <c r="BN412" s="111"/>
      <c r="BO412" s="111"/>
      <c r="BP412" s="111"/>
      <c r="BQ412" s="111"/>
      <c r="BR412" s="111"/>
      <c r="BS412" s="111"/>
      <c r="BT412" s="111"/>
      <c r="BU412" s="111"/>
      <c r="BV412" s="111"/>
      <c r="BW412" s="111"/>
      <c r="BX412" s="111"/>
      <c r="BY412" s="111"/>
      <c r="BZ412" s="111"/>
      <c r="CA412" s="111"/>
      <c r="CB412" s="111"/>
      <c r="CC412" s="111"/>
      <c r="CD412" s="111"/>
      <c r="CE412" s="111"/>
      <c r="CF412" s="111"/>
      <c r="CG412" s="111"/>
      <c r="CH412" s="111"/>
      <c r="CI412" s="111"/>
      <c r="CJ412" s="111"/>
      <c r="CK412" s="111"/>
      <c r="CL412" s="111"/>
      <c r="CM412" s="111"/>
      <c r="CN412" s="111"/>
      <c r="CO412" s="111"/>
      <c r="CP412" s="111"/>
      <c r="CQ412" s="111"/>
      <c r="CR412" s="111"/>
      <c r="CS412" s="111"/>
      <c r="CT412" s="111"/>
      <c r="CU412" s="111"/>
      <c r="CV412" s="111"/>
      <c r="CW412" s="111"/>
      <c r="CX412" s="111"/>
      <c r="CY412" s="111"/>
      <c r="CZ412" s="111"/>
      <c r="DA412" s="111"/>
      <c r="DB412" s="111"/>
      <c r="DC412" s="111"/>
      <c r="DD412" s="111"/>
      <c r="DE412" s="111"/>
      <c r="DF412" s="111"/>
      <c r="DG412" s="111"/>
    </row>
    <row r="413" spans="1:111" ht="18.75">
      <c r="A413" s="111"/>
      <c r="B413" s="111"/>
      <c r="C413" s="111"/>
      <c r="D413" s="111"/>
      <c r="E413" s="101"/>
      <c r="F413" s="100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01"/>
      <c r="U413" s="100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2"/>
      <c r="AM413" s="102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  <c r="AZ413" s="111"/>
      <c r="BA413" s="111"/>
      <c r="BB413" s="111"/>
      <c r="BC413" s="111"/>
      <c r="BD413" s="111"/>
      <c r="BE413" s="111"/>
      <c r="BF413" s="103"/>
      <c r="BG413" s="111"/>
      <c r="BH413" s="111"/>
      <c r="BI413" s="111"/>
      <c r="BJ413" s="111"/>
      <c r="BK413" s="111"/>
      <c r="BL413" s="111"/>
      <c r="BM413" s="111"/>
      <c r="BN413" s="111"/>
      <c r="BO413" s="111"/>
      <c r="BP413" s="111"/>
      <c r="BQ413" s="111"/>
      <c r="BR413" s="111"/>
      <c r="BS413" s="111"/>
      <c r="BT413" s="111"/>
      <c r="BU413" s="111"/>
      <c r="BV413" s="111"/>
      <c r="BW413" s="111"/>
      <c r="BX413" s="111"/>
      <c r="BY413" s="111"/>
      <c r="BZ413" s="111"/>
      <c r="CA413" s="111"/>
      <c r="CB413" s="111"/>
      <c r="CC413" s="111"/>
      <c r="CD413" s="111"/>
      <c r="CE413" s="111"/>
      <c r="CF413" s="111"/>
      <c r="CG413" s="111"/>
      <c r="CH413" s="111"/>
      <c r="CI413" s="111"/>
      <c r="CJ413" s="111"/>
      <c r="CK413" s="111"/>
      <c r="CL413" s="111"/>
      <c r="CM413" s="111"/>
      <c r="CN413" s="111"/>
      <c r="CO413" s="111"/>
      <c r="CP413" s="111"/>
      <c r="CQ413" s="111"/>
      <c r="CR413" s="111"/>
      <c r="CS413" s="111"/>
      <c r="CT413" s="111"/>
      <c r="CU413" s="111"/>
      <c r="CV413" s="111"/>
      <c r="CW413" s="111"/>
      <c r="CX413" s="111"/>
      <c r="CY413" s="111"/>
      <c r="CZ413" s="111"/>
      <c r="DA413" s="111"/>
      <c r="DB413" s="111"/>
      <c r="DC413" s="111"/>
      <c r="DD413" s="111"/>
      <c r="DE413" s="111"/>
      <c r="DF413" s="111"/>
      <c r="DG413" s="111"/>
    </row>
    <row r="414" spans="1:111" ht="18.75">
      <c r="A414" s="111"/>
      <c r="B414" s="111"/>
      <c r="C414" s="111"/>
      <c r="D414" s="111"/>
      <c r="E414" s="101"/>
      <c r="F414" s="100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01"/>
      <c r="U414" s="100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2"/>
      <c r="AM414" s="102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03"/>
      <c r="BG414" s="111"/>
      <c r="BH414" s="111"/>
      <c r="BI414" s="111"/>
      <c r="BJ414" s="111"/>
      <c r="BK414" s="111"/>
      <c r="BL414" s="111"/>
      <c r="BM414" s="111"/>
      <c r="BN414" s="111"/>
      <c r="BO414" s="111"/>
      <c r="BP414" s="111"/>
      <c r="BQ414" s="111"/>
      <c r="BR414" s="111"/>
      <c r="BS414" s="111"/>
      <c r="BT414" s="111"/>
      <c r="BU414" s="111"/>
      <c r="BV414" s="111"/>
      <c r="BW414" s="111"/>
      <c r="BX414" s="111"/>
      <c r="BY414" s="111"/>
      <c r="BZ414" s="111"/>
      <c r="CA414" s="111"/>
      <c r="CB414" s="111"/>
      <c r="CC414" s="111"/>
      <c r="CD414" s="111"/>
      <c r="CE414" s="111"/>
      <c r="CF414" s="111"/>
      <c r="CG414" s="111"/>
      <c r="CH414" s="111"/>
      <c r="CI414" s="111"/>
      <c r="CJ414" s="111"/>
      <c r="CK414" s="111"/>
      <c r="CL414" s="111"/>
      <c r="CM414" s="111"/>
      <c r="CN414" s="111"/>
      <c r="CO414" s="111"/>
      <c r="CP414" s="111"/>
      <c r="CQ414" s="111"/>
      <c r="CR414" s="111"/>
      <c r="CS414" s="111"/>
      <c r="CT414" s="111"/>
      <c r="CU414" s="111"/>
      <c r="CV414" s="111"/>
      <c r="CW414" s="111"/>
      <c r="CX414" s="111"/>
      <c r="CY414" s="111"/>
      <c r="CZ414" s="111"/>
      <c r="DA414" s="111"/>
      <c r="DB414" s="111"/>
      <c r="DC414" s="111"/>
      <c r="DD414" s="111"/>
      <c r="DE414" s="111"/>
      <c r="DF414" s="111"/>
      <c r="DG414" s="111"/>
    </row>
    <row r="415" spans="1:111" ht="18.75">
      <c r="A415" s="111"/>
      <c r="B415" s="111"/>
      <c r="C415" s="111"/>
      <c r="D415" s="111"/>
      <c r="E415" s="101"/>
      <c r="F415" s="100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01"/>
      <c r="U415" s="100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2"/>
      <c r="AM415" s="102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  <c r="AZ415" s="111"/>
      <c r="BA415" s="111"/>
      <c r="BB415" s="111"/>
      <c r="BC415" s="111"/>
      <c r="BD415" s="111"/>
      <c r="BE415" s="111"/>
      <c r="BF415" s="103"/>
      <c r="BG415" s="111"/>
      <c r="BH415" s="111"/>
      <c r="BI415" s="111"/>
      <c r="BJ415" s="111"/>
      <c r="BK415" s="111"/>
      <c r="BL415" s="111"/>
      <c r="BM415" s="111"/>
      <c r="BN415" s="111"/>
      <c r="BO415" s="111"/>
      <c r="BP415" s="111"/>
      <c r="BQ415" s="111"/>
      <c r="BR415" s="111"/>
      <c r="BS415" s="111"/>
      <c r="BT415" s="111"/>
      <c r="BU415" s="111"/>
      <c r="BV415" s="111"/>
      <c r="BW415" s="111"/>
      <c r="BX415" s="111"/>
      <c r="BY415" s="111"/>
      <c r="BZ415" s="111"/>
      <c r="CA415" s="111"/>
      <c r="CB415" s="111"/>
      <c r="CC415" s="111"/>
      <c r="CD415" s="111"/>
      <c r="CE415" s="111"/>
      <c r="CF415" s="111"/>
      <c r="CG415" s="111"/>
      <c r="CH415" s="111"/>
      <c r="CI415" s="111"/>
      <c r="CJ415" s="111"/>
      <c r="CK415" s="111"/>
      <c r="CL415" s="111"/>
      <c r="CM415" s="111"/>
      <c r="CN415" s="111"/>
      <c r="CO415" s="111"/>
      <c r="CP415" s="111"/>
      <c r="CQ415" s="111"/>
      <c r="CR415" s="111"/>
      <c r="CS415" s="111"/>
      <c r="CT415" s="111"/>
      <c r="CU415" s="111"/>
      <c r="CV415" s="111"/>
      <c r="CW415" s="111"/>
      <c r="CX415" s="111"/>
      <c r="CY415" s="111"/>
      <c r="CZ415" s="111"/>
      <c r="DA415" s="111"/>
      <c r="DB415" s="111"/>
      <c r="DC415" s="111"/>
      <c r="DD415" s="111"/>
      <c r="DE415" s="111"/>
      <c r="DF415" s="111"/>
      <c r="DG415" s="111"/>
    </row>
    <row r="416" spans="1:111" ht="18.75">
      <c r="A416" s="111"/>
      <c r="B416" s="111"/>
      <c r="C416" s="111"/>
      <c r="D416" s="111"/>
      <c r="E416" s="101"/>
      <c r="F416" s="100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01"/>
      <c r="U416" s="100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2"/>
      <c r="AM416" s="102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1"/>
      <c r="BC416" s="111"/>
      <c r="BD416" s="111"/>
      <c r="BE416" s="111"/>
      <c r="BF416" s="103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1"/>
      <c r="BS416" s="111"/>
      <c r="BT416" s="111"/>
      <c r="BU416" s="111"/>
      <c r="BV416" s="111"/>
      <c r="BW416" s="111"/>
      <c r="BX416" s="111"/>
      <c r="BY416" s="111"/>
      <c r="BZ416" s="111"/>
      <c r="CA416" s="111"/>
      <c r="CB416" s="111"/>
      <c r="CC416" s="111"/>
      <c r="CD416" s="111"/>
      <c r="CE416" s="111"/>
      <c r="CF416" s="111"/>
      <c r="CG416" s="111"/>
      <c r="CH416" s="111"/>
      <c r="CI416" s="111"/>
      <c r="CJ416" s="111"/>
      <c r="CK416" s="111"/>
      <c r="CL416" s="111"/>
      <c r="CM416" s="111"/>
      <c r="CN416" s="111"/>
      <c r="CO416" s="111"/>
      <c r="CP416" s="111"/>
      <c r="CQ416" s="111"/>
      <c r="CR416" s="111"/>
      <c r="CS416" s="111"/>
      <c r="CT416" s="111"/>
      <c r="CU416" s="111"/>
      <c r="CV416" s="111"/>
      <c r="CW416" s="111"/>
      <c r="CX416" s="111"/>
      <c r="CY416" s="111"/>
      <c r="CZ416" s="111"/>
      <c r="DA416" s="111"/>
      <c r="DB416" s="111"/>
      <c r="DC416" s="111"/>
      <c r="DD416" s="111"/>
      <c r="DE416" s="111"/>
      <c r="DF416" s="111"/>
      <c r="DG416" s="111"/>
    </row>
    <row r="417" spans="1:111" ht="18.75">
      <c r="A417" s="111"/>
      <c r="B417" s="111"/>
      <c r="C417" s="111"/>
      <c r="D417" s="111"/>
      <c r="E417" s="101"/>
      <c r="F417" s="100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01"/>
      <c r="U417" s="100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2"/>
      <c r="AM417" s="102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  <c r="AZ417" s="111"/>
      <c r="BA417" s="111"/>
      <c r="BB417" s="111"/>
      <c r="BC417" s="111"/>
      <c r="BD417" s="111"/>
      <c r="BE417" s="111"/>
      <c r="BF417" s="103"/>
      <c r="BG417" s="111"/>
      <c r="BH417" s="111"/>
      <c r="BI417" s="111"/>
      <c r="BJ417" s="111"/>
      <c r="BK417" s="111"/>
      <c r="BL417" s="111"/>
      <c r="BM417" s="111"/>
      <c r="BN417" s="111"/>
      <c r="BO417" s="111"/>
      <c r="BP417" s="111"/>
      <c r="BQ417" s="111"/>
      <c r="BR417" s="111"/>
      <c r="BS417" s="111"/>
      <c r="BT417" s="111"/>
      <c r="BU417" s="111"/>
      <c r="BV417" s="111"/>
      <c r="BW417" s="111"/>
      <c r="BX417" s="111"/>
      <c r="BY417" s="111"/>
      <c r="BZ417" s="111"/>
      <c r="CA417" s="111"/>
      <c r="CB417" s="111"/>
      <c r="CC417" s="111"/>
      <c r="CD417" s="111"/>
      <c r="CE417" s="111"/>
      <c r="CF417" s="111"/>
      <c r="CG417" s="111"/>
      <c r="CH417" s="111"/>
      <c r="CI417" s="111"/>
      <c r="CJ417" s="111"/>
      <c r="CK417" s="111"/>
      <c r="CL417" s="111"/>
      <c r="CM417" s="111"/>
      <c r="CN417" s="111"/>
      <c r="CO417" s="111"/>
      <c r="CP417" s="111"/>
      <c r="CQ417" s="111"/>
      <c r="CR417" s="111"/>
      <c r="CS417" s="111"/>
      <c r="CT417" s="111"/>
      <c r="CU417" s="111"/>
      <c r="CV417" s="111"/>
      <c r="CW417" s="111"/>
      <c r="CX417" s="111"/>
      <c r="CY417" s="111"/>
      <c r="CZ417" s="111"/>
      <c r="DA417" s="111"/>
      <c r="DB417" s="111"/>
      <c r="DC417" s="111"/>
      <c r="DD417" s="111"/>
      <c r="DE417" s="111"/>
      <c r="DF417" s="111"/>
      <c r="DG417" s="111"/>
    </row>
    <row r="418" spans="1:111" ht="18.75">
      <c r="A418" s="111"/>
      <c r="B418" s="111"/>
      <c r="C418" s="111"/>
      <c r="D418" s="111"/>
      <c r="E418" s="101"/>
      <c r="F418" s="100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01"/>
      <c r="U418" s="100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2"/>
      <c r="AM418" s="102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  <c r="AZ418" s="111"/>
      <c r="BA418" s="111"/>
      <c r="BB418" s="111"/>
      <c r="BC418" s="111"/>
      <c r="BD418" s="111"/>
      <c r="BE418" s="111"/>
      <c r="BF418" s="103"/>
      <c r="BG418" s="111"/>
      <c r="BH418" s="111"/>
      <c r="BI418" s="111"/>
      <c r="BJ418" s="111"/>
      <c r="BK418" s="111"/>
      <c r="BL418" s="111"/>
      <c r="BM418" s="111"/>
      <c r="BN418" s="111"/>
      <c r="BO418" s="111"/>
      <c r="BP418" s="111"/>
      <c r="BQ418" s="111"/>
      <c r="BR418" s="111"/>
      <c r="BS418" s="111"/>
      <c r="BT418" s="111"/>
      <c r="BU418" s="111"/>
      <c r="BV418" s="111"/>
      <c r="BW418" s="111"/>
      <c r="BX418" s="111"/>
      <c r="BY418" s="111"/>
      <c r="BZ418" s="111"/>
      <c r="CA418" s="111"/>
      <c r="CB418" s="111"/>
      <c r="CC418" s="111"/>
      <c r="CD418" s="111"/>
      <c r="CE418" s="111"/>
      <c r="CF418" s="111"/>
      <c r="CG418" s="111"/>
      <c r="CH418" s="111"/>
      <c r="CI418" s="111"/>
      <c r="CJ418" s="111"/>
      <c r="CK418" s="111"/>
      <c r="CL418" s="111"/>
      <c r="CM418" s="111"/>
      <c r="CN418" s="111"/>
      <c r="CO418" s="111"/>
      <c r="CP418" s="111"/>
      <c r="CQ418" s="111"/>
      <c r="CR418" s="111"/>
      <c r="CS418" s="111"/>
      <c r="CT418" s="111"/>
      <c r="CU418" s="111"/>
      <c r="CV418" s="111"/>
      <c r="CW418" s="111"/>
      <c r="CX418" s="111"/>
      <c r="CY418" s="111"/>
      <c r="CZ418" s="111"/>
      <c r="DA418" s="111"/>
      <c r="DB418" s="111"/>
      <c r="DC418" s="111"/>
      <c r="DD418" s="111"/>
      <c r="DE418" s="111"/>
      <c r="DF418" s="111"/>
      <c r="DG418" s="111"/>
    </row>
    <row r="419" spans="1:111" ht="18.75">
      <c r="A419" s="111"/>
      <c r="B419" s="111"/>
      <c r="C419" s="111"/>
      <c r="D419" s="111"/>
      <c r="E419" s="101"/>
      <c r="F419" s="100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01"/>
      <c r="U419" s="100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2"/>
      <c r="AM419" s="102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/>
      <c r="BF419" s="103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1"/>
      <c r="BS419" s="111"/>
      <c r="BT419" s="111"/>
      <c r="BU419" s="111"/>
      <c r="BV419" s="111"/>
      <c r="BW419" s="111"/>
      <c r="BX419" s="111"/>
      <c r="BY419" s="111"/>
      <c r="BZ419" s="111"/>
      <c r="CA419" s="111"/>
      <c r="CB419" s="111"/>
      <c r="CC419" s="111"/>
      <c r="CD419" s="111"/>
      <c r="CE419" s="111"/>
      <c r="CF419" s="111"/>
      <c r="CG419" s="111"/>
      <c r="CH419" s="111"/>
      <c r="CI419" s="111"/>
      <c r="CJ419" s="111"/>
      <c r="CK419" s="111"/>
      <c r="CL419" s="111"/>
      <c r="CM419" s="111"/>
      <c r="CN419" s="111"/>
      <c r="CO419" s="111"/>
      <c r="CP419" s="111"/>
      <c r="CQ419" s="111"/>
      <c r="CR419" s="111"/>
      <c r="CS419" s="111"/>
      <c r="CT419" s="111"/>
      <c r="CU419" s="111"/>
      <c r="CV419" s="111"/>
      <c r="CW419" s="111"/>
      <c r="CX419" s="111"/>
      <c r="CY419" s="111"/>
      <c r="CZ419" s="111"/>
      <c r="DA419" s="111"/>
      <c r="DB419" s="111"/>
      <c r="DC419" s="111"/>
      <c r="DD419" s="111"/>
      <c r="DE419" s="111"/>
      <c r="DF419" s="111"/>
      <c r="DG419" s="111"/>
    </row>
    <row r="420" spans="1:111" ht="18.75">
      <c r="A420" s="111"/>
      <c r="B420" s="111"/>
      <c r="C420" s="111"/>
      <c r="D420" s="111"/>
      <c r="E420" s="101"/>
      <c r="F420" s="100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01"/>
      <c r="U420" s="100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2"/>
      <c r="AM420" s="102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  <c r="AZ420" s="111"/>
      <c r="BA420" s="111"/>
      <c r="BB420" s="111"/>
      <c r="BC420" s="111"/>
      <c r="BD420" s="111"/>
      <c r="BE420" s="111"/>
      <c r="BF420" s="103"/>
      <c r="BG420" s="111"/>
      <c r="BH420" s="111"/>
      <c r="BI420" s="111"/>
      <c r="BJ420" s="111"/>
      <c r="BK420" s="111"/>
      <c r="BL420" s="111"/>
      <c r="BM420" s="111"/>
      <c r="BN420" s="111"/>
      <c r="BO420" s="111"/>
      <c r="BP420" s="111"/>
      <c r="BQ420" s="111"/>
      <c r="BR420" s="111"/>
      <c r="BS420" s="111"/>
      <c r="BT420" s="111"/>
      <c r="BU420" s="111"/>
      <c r="BV420" s="111"/>
      <c r="BW420" s="111"/>
      <c r="BX420" s="111"/>
      <c r="BY420" s="111"/>
      <c r="BZ420" s="111"/>
      <c r="CA420" s="111"/>
      <c r="CB420" s="111"/>
      <c r="CC420" s="111"/>
      <c r="CD420" s="111"/>
      <c r="CE420" s="111"/>
      <c r="CF420" s="111"/>
      <c r="CG420" s="111"/>
      <c r="CH420" s="111"/>
      <c r="CI420" s="111"/>
      <c r="CJ420" s="111"/>
      <c r="CK420" s="111"/>
      <c r="CL420" s="111"/>
      <c r="CM420" s="111"/>
      <c r="CN420" s="111"/>
      <c r="CO420" s="111"/>
      <c r="CP420" s="111"/>
      <c r="CQ420" s="111"/>
      <c r="CR420" s="111"/>
      <c r="CS420" s="111"/>
      <c r="CT420" s="111"/>
      <c r="CU420" s="111"/>
      <c r="CV420" s="111"/>
      <c r="CW420" s="111"/>
      <c r="CX420" s="111"/>
      <c r="CY420" s="111"/>
      <c r="CZ420" s="111"/>
      <c r="DA420" s="111"/>
      <c r="DB420" s="111"/>
      <c r="DC420" s="111"/>
      <c r="DD420" s="111"/>
      <c r="DE420" s="111"/>
      <c r="DF420" s="111"/>
      <c r="DG420" s="111"/>
    </row>
    <row r="421" spans="1:111" ht="18.75">
      <c r="A421" s="111"/>
      <c r="B421" s="111"/>
      <c r="C421" s="111"/>
      <c r="D421" s="111"/>
      <c r="E421" s="101"/>
      <c r="F421" s="100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01"/>
      <c r="U421" s="100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2"/>
      <c r="AM421" s="102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  <c r="AZ421" s="111"/>
      <c r="BA421" s="111"/>
      <c r="BB421" s="111"/>
      <c r="BC421" s="111"/>
      <c r="BD421" s="111"/>
      <c r="BE421" s="111"/>
      <c r="BF421" s="103"/>
      <c r="BG421" s="111"/>
      <c r="BH421" s="111"/>
      <c r="BI421" s="111"/>
      <c r="BJ421" s="111"/>
      <c r="BK421" s="111"/>
      <c r="BL421" s="111"/>
      <c r="BM421" s="111"/>
      <c r="BN421" s="111"/>
      <c r="BO421" s="111"/>
      <c r="BP421" s="111"/>
      <c r="BQ421" s="111"/>
      <c r="BR421" s="111"/>
      <c r="BS421" s="111"/>
      <c r="BT421" s="111"/>
      <c r="BU421" s="111"/>
      <c r="BV421" s="111"/>
      <c r="BW421" s="111"/>
      <c r="BX421" s="111"/>
      <c r="BY421" s="111"/>
      <c r="BZ421" s="111"/>
      <c r="CA421" s="111"/>
      <c r="CB421" s="111"/>
      <c r="CC421" s="111"/>
      <c r="CD421" s="111"/>
      <c r="CE421" s="111"/>
      <c r="CF421" s="111"/>
      <c r="CG421" s="111"/>
      <c r="CH421" s="111"/>
      <c r="CI421" s="111"/>
      <c r="CJ421" s="111"/>
      <c r="CK421" s="111"/>
      <c r="CL421" s="111"/>
      <c r="CM421" s="111"/>
      <c r="CN421" s="111"/>
      <c r="CO421" s="111"/>
      <c r="CP421" s="111"/>
      <c r="CQ421" s="111"/>
      <c r="CR421" s="111"/>
      <c r="CS421" s="111"/>
      <c r="CT421" s="111"/>
      <c r="CU421" s="111"/>
      <c r="CV421" s="111"/>
      <c r="CW421" s="111"/>
      <c r="CX421" s="111"/>
      <c r="CY421" s="111"/>
      <c r="CZ421" s="111"/>
      <c r="DA421" s="111"/>
      <c r="DB421" s="111"/>
      <c r="DC421" s="111"/>
      <c r="DD421" s="111"/>
      <c r="DE421" s="111"/>
      <c r="DF421" s="111"/>
      <c r="DG421" s="111"/>
    </row>
    <row r="422" spans="1:111" ht="18.75">
      <c r="A422" s="111"/>
      <c r="B422" s="111"/>
      <c r="C422" s="111"/>
      <c r="D422" s="111"/>
      <c r="E422" s="101"/>
      <c r="F422" s="100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01"/>
      <c r="U422" s="100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2"/>
      <c r="AM422" s="102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  <c r="AZ422" s="111"/>
      <c r="BA422" s="111"/>
      <c r="BB422" s="111"/>
      <c r="BC422" s="111"/>
      <c r="BD422" s="111"/>
      <c r="BE422" s="111"/>
      <c r="BF422" s="103"/>
      <c r="BG422" s="111"/>
      <c r="BH422" s="111"/>
      <c r="BI422" s="111"/>
      <c r="BJ422" s="111"/>
      <c r="BK422" s="111"/>
      <c r="BL422" s="111"/>
      <c r="BM422" s="111"/>
      <c r="BN422" s="111"/>
      <c r="BO422" s="111"/>
      <c r="BP422" s="111"/>
      <c r="BQ422" s="111"/>
      <c r="BR422" s="111"/>
      <c r="BS422" s="111"/>
      <c r="BT422" s="111"/>
      <c r="BU422" s="111"/>
      <c r="BV422" s="111"/>
      <c r="BW422" s="111"/>
      <c r="BX422" s="111"/>
      <c r="BY422" s="111"/>
      <c r="BZ422" s="111"/>
      <c r="CA422" s="111"/>
      <c r="CB422" s="111"/>
      <c r="CC422" s="111"/>
      <c r="CD422" s="111"/>
      <c r="CE422" s="111"/>
      <c r="CF422" s="111"/>
      <c r="CG422" s="111"/>
      <c r="CH422" s="111"/>
      <c r="CI422" s="111"/>
      <c r="CJ422" s="111"/>
      <c r="CK422" s="111"/>
      <c r="CL422" s="111"/>
      <c r="CM422" s="111"/>
      <c r="CN422" s="111"/>
      <c r="CO422" s="111"/>
      <c r="CP422" s="111"/>
      <c r="CQ422" s="111"/>
      <c r="CR422" s="111"/>
      <c r="CS422" s="111"/>
      <c r="CT422" s="111"/>
      <c r="CU422" s="111"/>
      <c r="CV422" s="111"/>
      <c r="CW422" s="111"/>
      <c r="CX422" s="111"/>
      <c r="CY422" s="111"/>
      <c r="CZ422" s="111"/>
      <c r="DA422" s="111"/>
      <c r="DB422" s="111"/>
      <c r="DC422" s="111"/>
      <c r="DD422" s="111"/>
      <c r="DE422" s="111"/>
      <c r="DF422" s="111"/>
      <c r="DG422" s="111"/>
    </row>
    <row r="423" spans="1:111" ht="18.75">
      <c r="A423" s="111"/>
      <c r="B423" s="111"/>
      <c r="C423" s="111"/>
      <c r="D423" s="111"/>
      <c r="E423" s="101"/>
      <c r="F423" s="100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01"/>
      <c r="U423" s="100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2"/>
      <c r="AM423" s="102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03"/>
      <c r="BG423" s="111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1"/>
      <c r="CA423" s="111"/>
      <c r="CB423" s="111"/>
      <c r="CC423" s="111"/>
      <c r="CD423" s="111"/>
      <c r="CE423" s="111"/>
      <c r="CF423" s="111"/>
      <c r="CG423" s="111"/>
      <c r="CH423" s="111"/>
      <c r="CI423" s="111"/>
      <c r="CJ423" s="111"/>
      <c r="CK423" s="111"/>
      <c r="CL423" s="111"/>
      <c r="CM423" s="111"/>
      <c r="CN423" s="111"/>
      <c r="CO423" s="111"/>
      <c r="CP423" s="111"/>
      <c r="CQ423" s="111"/>
      <c r="CR423" s="111"/>
      <c r="CS423" s="111"/>
      <c r="CT423" s="111"/>
      <c r="CU423" s="111"/>
      <c r="CV423" s="111"/>
      <c r="CW423" s="111"/>
      <c r="CX423" s="111"/>
      <c r="CY423" s="111"/>
      <c r="CZ423" s="111"/>
      <c r="DA423" s="111"/>
      <c r="DB423" s="111"/>
      <c r="DC423" s="111"/>
      <c r="DD423" s="111"/>
      <c r="DE423" s="111"/>
      <c r="DF423" s="111"/>
      <c r="DG423" s="111"/>
    </row>
    <row r="424" spans="1:111" ht="18.75">
      <c r="A424" s="111"/>
      <c r="B424" s="111"/>
      <c r="C424" s="111"/>
      <c r="D424" s="111"/>
      <c r="E424" s="101"/>
      <c r="F424" s="100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01"/>
      <c r="U424" s="100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2"/>
      <c r="AM424" s="102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03"/>
      <c r="BG424" s="111"/>
      <c r="BH424" s="111"/>
      <c r="BI424" s="111"/>
      <c r="BJ424" s="111"/>
      <c r="BK424" s="111"/>
      <c r="BL424" s="111"/>
      <c r="BM424" s="111"/>
      <c r="BN424" s="111"/>
      <c r="BO424" s="111"/>
      <c r="BP424" s="111"/>
      <c r="BQ424" s="111"/>
      <c r="BR424" s="111"/>
      <c r="BS424" s="111"/>
      <c r="BT424" s="111"/>
      <c r="BU424" s="111"/>
      <c r="BV424" s="111"/>
      <c r="BW424" s="111"/>
      <c r="BX424" s="111"/>
      <c r="BY424" s="111"/>
      <c r="BZ424" s="111"/>
      <c r="CA424" s="111"/>
      <c r="CB424" s="111"/>
      <c r="CC424" s="111"/>
      <c r="CD424" s="111"/>
      <c r="CE424" s="111"/>
      <c r="CF424" s="111"/>
      <c r="CG424" s="111"/>
      <c r="CH424" s="111"/>
      <c r="CI424" s="111"/>
      <c r="CJ424" s="111"/>
      <c r="CK424" s="111"/>
      <c r="CL424" s="111"/>
      <c r="CM424" s="111"/>
      <c r="CN424" s="111"/>
      <c r="CO424" s="111"/>
      <c r="CP424" s="111"/>
      <c r="CQ424" s="111"/>
      <c r="CR424" s="111"/>
      <c r="CS424" s="111"/>
      <c r="CT424" s="111"/>
      <c r="CU424" s="111"/>
      <c r="CV424" s="111"/>
      <c r="CW424" s="111"/>
      <c r="CX424" s="111"/>
      <c r="CY424" s="111"/>
      <c r="CZ424" s="111"/>
      <c r="DA424" s="111"/>
      <c r="DB424" s="111"/>
      <c r="DC424" s="111"/>
      <c r="DD424" s="111"/>
      <c r="DE424" s="111"/>
      <c r="DF424" s="111"/>
      <c r="DG424" s="111"/>
    </row>
    <row r="425" spans="1:111" ht="18.75">
      <c r="A425" s="111"/>
      <c r="B425" s="111"/>
      <c r="C425" s="111"/>
      <c r="D425" s="111"/>
      <c r="E425" s="101"/>
      <c r="F425" s="100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01"/>
      <c r="U425" s="100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2"/>
      <c r="AM425" s="102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  <c r="AZ425" s="111"/>
      <c r="BA425" s="111"/>
      <c r="BB425" s="111"/>
      <c r="BC425" s="111"/>
      <c r="BD425" s="111"/>
      <c r="BE425" s="111"/>
      <c r="BF425" s="103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1"/>
      <c r="BS425" s="111"/>
      <c r="BT425" s="111"/>
      <c r="BU425" s="111"/>
      <c r="BV425" s="111"/>
      <c r="BW425" s="111"/>
      <c r="BX425" s="111"/>
      <c r="BY425" s="111"/>
      <c r="BZ425" s="111"/>
      <c r="CA425" s="111"/>
      <c r="CB425" s="111"/>
      <c r="CC425" s="111"/>
      <c r="CD425" s="111"/>
      <c r="CE425" s="111"/>
      <c r="CF425" s="111"/>
      <c r="CG425" s="111"/>
      <c r="CH425" s="111"/>
      <c r="CI425" s="111"/>
      <c r="CJ425" s="111"/>
      <c r="CK425" s="111"/>
      <c r="CL425" s="111"/>
      <c r="CM425" s="111"/>
      <c r="CN425" s="111"/>
      <c r="CO425" s="111"/>
      <c r="CP425" s="111"/>
      <c r="CQ425" s="111"/>
      <c r="CR425" s="111"/>
      <c r="CS425" s="111"/>
      <c r="CT425" s="111"/>
      <c r="CU425" s="111"/>
      <c r="CV425" s="111"/>
      <c r="CW425" s="111"/>
      <c r="CX425" s="111"/>
      <c r="CY425" s="111"/>
      <c r="CZ425" s="111"/>
      <c r="DA425" s="111"/>
      <c r="DB425" s="111"/>
      <c r="DC425" s="111"/>
      <c r="DD425" s="111"/>
      <c r="DE425" s="111"/>
      <c r="DF425" s="111"/>
      <c r="DG425" s="111"/>
    </row>
    <row r="426" spans="1:111" ht="18.75">
      <c r="A426" s="111"/>
      <c r="B426" s="111"/>
      <c r="C426" s="111"/>
      <c r="D426" s="111"/>
      <c r="E426" s="101"/>
      <c r="F426" s="100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01"/>
      <c r="U426" s="100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2"/>
      <c r="AM426" s="102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D426" s="111"/>
      <c r="BE426" s="111"/>
      <c r="BF426" s="103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111"/>
      <c r="BZ426" s="111"/>
      <c r="CA426" s="111"/>
      <c r="CB426" s="111"/>
      <c r="CC426" s="111"/>
      <c r="CD426" s="111"/>
      <c r="CE426" s="111"/>
      <c r="CF426" s="111"/>
      <c r="CG426" s="111"/>
      <c r="CH426" s="111"/>
      <c r="CI426" s="111"/>
      <c r="CJ426" s="111"/>
      <c r="CK426" s="111"/>
      <c r="CL426" s="111"/>
      <c r="CM426" s="111"/>
      <c r="CN426" s="111"/>
      <c r="CO426" s="111"/>
      <c r="CP426" s="111"/>
      <c r="CQ426" s="111"/>
      <c r="CR426" s="111"/>
      <c r="CS426" s="111"/>
      <c r="CT426" s="111"/>
      <c r="CU426" s="111"/>
      <c r="CV426" s="111"/>
      <c r="CW426" s="111"/>
      <c r="CX426" s="111"/>
      <c r="CY426" s="111"/>
      <c r="CZ426" s="111"/>
      <c r="DA426" s="111"/>
      <c r="DB426" s="111"/>
      <c r="DC426" s="111"/>
      <c r="DD426" s="111"/>
      <c r="DE426" s="111"/>
      <c r="DF426" s="111"/>
      <c r="DG426" s="111"/>
    </row>
    <row r="427" spans="1:111" ht="18.75">
      <c r="A427" s="111"/>
      <c r="B427" s="111"/>
      <c r="C427" s="111"/>
      <c r="D427" s="111"/>
      <c r="E427" s="101"/>
      <c r="F427" s="100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01"/>
      <c r="U427" s="100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2"/>
      <c r="AM427" s="102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  <c r="AZ427" s="111"/>
      <c r="BA427" s="111"/>
      <c r="BB427" s="111"/>
      <c r="BC427" s="111"/>
      <c r="BD427" s="111"/>
      <c r="BE427" s="111"/>
      <c r="BF427" s="103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1"/>
      <c r="BS427" s="111"/>
      <c r="BT427" s="111"/>
      <c r="BU427" s="111"/>
      <c r="BV427" s="111"/>
      <c r="BW427" s="111"/>
      <c r="BX427" s="111"/>
      <c r="BY427" s="111"/>
      <c r="BZ427" s="111"/>
      <c r="CA427" s="111"/>
      <c r="CB427" s="111"/>
      <c r="CC427" s="111"/>
      <c r="CD427" s="111"/>
      <c r="CE427" s="111"/>
      <c r="CF427" s="111"/>
      <c r="CG427" s="111"/>
      <c r="CH427" s="111"/>
      <c r="CI427" s="111"/>
      <c r="CJ427" s="111"/>
      <c r="CK427" s="111"/>
      <c r="CL427" s="111"/>
      <c r="CM427" s="111"/>
      <c r="CN427" s="111"/>
      <c r="CO427" s="111"/>
      <c r="CP427" s="111"/>
      <c r="CQ427" s="111"/>
      <c r="CR427" s="111"/>
      <c r="CS427" s="111"/>
      <c r="CT427" s="111"/>
      <c r="CU427" s="111"/>
      <c r="CV427" s="111"/>
      <c r="CW427" s="111"/>
      <c r="CX427" s="111"/>
      <c r="CY427" s="111"/>
      <c r="CZ427" s="111"/>
      <c r="DA427" s="111"/>
      <c r="DB427" s="111"/>
      <c r="DC427" s="111"/>
      <c r="DD427" s="111"/>
      <c r="DE427" s="111"/>
      <c r="DF427" s="111"/>
      <c r="DG427" s="111"/>
    </row>
    <row r="428" spans="1:111" ht="18.75">
      <c r="A428" s="111"/>
      <c r="B428" s="111"/>
      <c r="C428" s="111"/>
      <c r="D428" s="111"/>
      <c r="E428" s="101"/>
      <c r="F428" s="100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01"/>
      <c r="U428" s="100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2"/>
      <c r="AM428" s="102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03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  <c r="CG428" s="111"/>
      <c r="CH428" s="111"/>
      <c r="CI428" s="111"/>
      <c r="CJ428" s="111"/>
      <c r="CK428" s="111"/>
      <c r="CL428" s="111"/>
      <c r="CM428" s="111"/>
      <c r="CN428" s="111"/>
      <c r="CO428" s="111"/>
      <c r="CP428" s="111"/>
      <c r="CQ428" s="111"/>
      <c r="CR428" s="111"/>
      <c r="CS428" s="111"/>
      <c r="CT428" s="111"/>
      <c r="CU428" s="111"/>
      <c r="CV428" s="111"/>
      <c r="CW428" s="111"/>
      <c r="CX428" s="111"/>
      <c r="CY428" s="111"/>
      <c r="CZ428" s="111"/>
      <c r="DA428" s="111"/>
      <c r="DB428" s="111"/>
      <c r="DC428" s="111"/>
      <c r="DD428" s="111"/>
      <c r="DE428" s="111"/>
      <c r="DF428" s="111"/>
      <c r="DG428" s="111"/>
    </row>
    <row r="429" spans="1:111" ht="18.75">
      <c r="A429" s="111"/>
      <c r="B429" s="111"/>
      <c r="C429" s="111"/>
      <c r="D429" s="111"/>
      <c r="E429" s="101"/>
      <c r="F429" s="100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01"/>
      <c r="U429" s="100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2"/>
      <c r="AM429" s="102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  <c r="AZ429" s="111"/>
      <c r="BA429" s="111"/>
      <c r="BB429" s="111"/>
      <c r="BC429" s="111"/>
      <c r="BD429" s="111"/>
      <c r="BE429" s="111"/>
      <c r="BF429" s="103"/>
      <c r="BG429" s="111"/>
      <c r="BH429" s="111"/>
      <c r="BI429" s="111"/>
      <c r="BJ429" s="111"/>
      <c r="BK429" s="111"/>
      <c r="BL429" s="111"/>
      <c r="BM429" s="111"/>
      <c r="BN429" s="111"/>
      <c r="BO429" s="111"/>
      <c r="BP429" s="111"/>
      <c r="BQ429" s="111"/>
      <c r="BR429" s="111"/>
      <c r="BS429" s="111"/>
      <c r="BT429" s="111"/>
      <c r="BU429" s="111"/>
      <c r="BV429" s="111"/>
      <c r="BW429" s="111"/>
      <c r="BX429" s="111"/>
      <c r="BY429" s="111"/>
      <c r="BZ429" s="111"/>
      <c r="CA429" s="111"/>
      <c r="CB429" s="111"/>
      <c r="CC429" s="111"/>
      <c r="CD429" s="111"/>
      <c r="CE429" s="111"/>
      <c r="CF429" s="111"/>
      <c r="CG429" s="111"/>
      <c r="CH429" s="111"/>
      <c r="CI429" s="111"/>
      <c r="CJ429" s="111"/>
      <c r="CK429" s="111"/>
      <c r="CL429" s="111"/>
      <c r="CM429" s="111"/>
      <c r="CN429" s="111"/>
      <c r="CO429" s="111"/>
      <c r="CP429" s="111"/>
      <c r="CQ429" s="111"/>
      <c r="CR429" s="111"/>
      <c r="CS429" s="111"/>
      <c r="CT429" s="111"/>
      <c r="CU429" s="111"/>
      <c r="CV429" s="111"/>
      <c r="CW429" s="111"/>
      <c r="CX429" s="111"/>
      <c r="CY429" s="111"/>
      <c r="CZ429" s="111"/>
      <c r="DA429" s="111"/>
      <c r="DB429" s="111"/>
      <c r="DC429" s="111"/>
      <c r="DD429" s="111"/>
      <c r="DE429" s="111"/>
      <c r="DF429" s="111"/>
      <c r="DG429" s="111"/>
    </row>
    <row r="430" spans="1:111" ht="18.75">
      <c r="A430" s="111"/>
      <c r="B430" s="111"/>
      <c r="C430" s="111"/>
      <c r="D430" s="111"/>
      <c r="E430" s="101"/>
      <c r="F430" s="100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01"/>
      <c r="U430" s="100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2"/>
      <c r="AM430" s="102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03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  <c r="CG430" s="111"/>
      <c r="CH430" s="111"/>
      <c r="CI430" s="111"/>
      <c r="CJ430" s="111"/>
      <c r="CK430" s="111"/>
      <c r="CL430" s="111"/>
      <c r="CM430" s="111"/>
      <c r="CN430" s="111"/>
      <c r="CO430" s="111"/>
      <c r="CP430" s="111"/>
      <c r="CQ430" s="111"/>
      <c r="CR430" s="111"/>
      <c r="CS430" s="111"/>
      <c r="CT430" s="111"/>
      <c r="CU430" s="111"/>
      <c r="CV430" s="111"/>
      <c r="CW430" s="111"/>
      <c r="CX430" s="111"/>
      <c r="CY430" s="111"/>
      <c r="CZ430" s="111"/>
      <c r="DA430" s="111"/>
      <c r="DB430" s="111"/>
      <c r="DC430" s="111"/>
      <c r="DD430" s="111"/>
      <c r="DE430" s="111"/>
      <c r="DF430" s="111"/>
      <c r="DG430" s="111"/>
    </row>
    <row r="431" spans="1:111" ht="18.75">
      <c r="A431" s="111"/>
      <c r="B431" s="111"/>
      <c r="C431" s="111"/>
      <c r="D431" s="111"/>
      <c r="E431" s="101"/>
      <c r="F431" s="100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01"/>
      <c r="U431" s="100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2"/>
      <c r="AM431" s="102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03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  <c r="CG431" s="111"/>
      <c r="CH431" s="111"/>
      <c r="CI431" s="111"/>
      <c r="CJ431" s="111"/>
      <c r="CK431" s="111"/>
      <c r="CL431" s="111"/>
      <c r="CM431" s="111"/>
      <c r="CN431" s="111"/>
      <c r="CO431" s="111"/>
      <c r="CP431" s="111"/>
      <c r="CQ431" s="111"/>
      <c r="CR431" s="111"/>
      <c r="CS431" s="111"/>
      <c r="CT431" s="111"/>
      <c r="CU431" s="111"/>
      <c r="CV431" s="111"/>
      <c r="CW431" s="111"/>
      <c r="CX431" s="111"/>
      <c r="CY431" s="111"/>
      <c r="CZ431" s="111"/>
      <c r="DA431" s="111"/>
      <c r="DB431" s="111"/>
      <c r="DC431" s="111"/>
      <c r="DD431" s="111"/>
      <c r="DE431" s="111"/>
      <c r="DF431" s="111"/>
      <c r="DG431" s="111"/>
    </row>
    <row r="432" spans="1:111" ht="18.75">
      <c r="A432" s="111"/>
      <c r="B432" s="111"/>
      <c r="C432" s="111"/>
      <c r="D432" s="111"/>
      <c r="E432" s="101"/>
      <c r="F432" s="100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01"/>
      <c r="U432" s="100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2"/>
      <c r="AM432" s="102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  <c r="AZ432" s="111"/>
      <c r="BA432" s="111"/>
      <c r="BB432" s="111"/>
      <c r="BC432" s="111"/>
      <c r="BD432" s="111"/>
      <c r="BE432" s="111"/>
      <c r="BF432" s="103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1"/>
      <c r="BS432" s="111"/>
      <c r="BT432" s="111"/>
      <c r="BU432" s="111"/>
      <c r="BV432" s="111"/>
      <c r="BW432" s="111"/>
      <c r="BX432" s="111"/>
      <c r="BY432" s="111"/>
      <c r="BZ432" s="111"/>
      <c r="CA432" s="111"/>
      <c r="CB432" s="111"/>
      <c r="CC432" s="111"/>
      <c r="CD432" s="111"/>
      <c r="CE432" s="111"/>
      <c r="CF432" s="111"/>
      <c r="CG432" s="111"/>
      <c r="CH432" s="111"/>
      <c r="CI432" s="111"/>
      <c r="CJ432" s="111"/>
      <c r="CK432" s="111"/>
      <c r="CL432" s="111"/>
      <c r="CM432" s="111"/>
      <c r="CN432" s="111"/>
      <c r="CO432" s="111"/>
      <c r="CP432" s="111"/>
      <c r="CQ432" s="111"/>
      <c r="CR432" s="111"/>
      <c r="CS432" s="111"/>
      <c r="CT432" s="111"/>
      <c r="CU432" s="111"/>
      <c r="CV432" s="111"/>
      <c r="CW432" s="111"/>
      <c r="CX432" s="111"/>
      <c r="CY432" s="111"/>
      <c r="CZ432" s="111"/>
      <c r="DA432" s="111"/>
      <c r="DB432" s="111"/>
      <c r="DC432" s="111"/>
      <c r="DD432" s="111"/>
      <c r="DE432" s="111"/>
      <c r="DF432" s="111"/>
      <c r="DG432" s="111"/>
    </row>
    <row r="433" spans="1:111" ht="18.75">
      <c r="A433" s="111"/>
      <c r="B433" s="111"/>
      <c r="C433" s="111"/>
      <c r="D433" s="111"/>
      <c r="E433" s="101"/>
      <c r="F433" s="100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01"/>
      <c r="U433" s="100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2"/>
      <c r="AM433" s="102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03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1"/>
      <c r="BS433" s="111"/>
      <c r="BT433" s="111"/>
      <c r="BU433" s="111"/>
      <c r="BV433" s="111"/>
      <c r="BW433" s="111"/>
      <c r="BX433" s="111"/>
      <c r="BY433" s="111"/>
      <c r="BZ433" s="111"/>
      <c r="CA433" s="111"/>
      <c r="CB433" s="111"/>
      <c r="CC433" s="111"/>
      <c r="CD433" s="111"/>
      <c r="CE433" s="111"/>
      <c r="CF433" s="111"/>
      <c r="CG433" s="111"/>
      <c r="CH433" s="111"/>
      <c r="CI433" s="111"/>
      <c r="CJ433" s="111"/>
      <c r="CK433" s="111"/>
      <c r="CL433" s="111"/>
      <c r="CM433" s="111"/>
      <c r="CN433" s="111"/>
      <c r="CO433" s="111"/>
      <c r="CP433" s="111"/>
      <c r="CQ433" s="111"/>
      <c r="CR433" s="111"/>
      <c r="CS433" s="111"/>
      <c r="CT433" s="111"/>
      <c r="CU433" s="111"/>
      <c r="CV433" s="111"/>
      <c r="CW433" s="111"/>
      <c r="CX433" s="111"/>
      <c r="CY433" s="111"/>
      <c r="CZ433" s="111"/>
      <c r="DA433" s="111"/>
      <c r="DB433" s="111"/>
      <c r="DC433" s="111"/>
      <c r="DD433" s="111"/>
      <c r="DE433" s="111"/>
      <c r="DF433" s="111"/>
      <c r="DG433" s="111"/>
    </row>
    <row r="434" spans="1:111" ht="18.75">
      <c r="A434" s="111"/>
      <c r="B434" s="111"/>
      <c r="C434" s="111"/>
      <c r="D434" s="111"/>
      <c r="E434" s="101"/>
      <c r="F434" s="100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01"/>
      <c r="U434" s="100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2"/>
      <c r="AM434" s="102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  <c r="BA434" s="111"/>
      <c r="BB434" s="111"/>
      <c r="BC434" s="111"/>
      <c r="BD434" s="111"/>
      <c r="BE434" s="111"/>
      <c r="BF434" s="103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  <c r="CG434" s="111"/>
      <c r="CH434" s="111"/>
      <c r="CI434" s="111"/>
      <c r="CJ434" s="111"/>
      <c r="CK434" s="111"/>
      <c r="CL434" s="111"/>
      <c r="CM434" s="111"/>
      <c r="CN434" s="111"/>
      <c r="CO434" s="111"/>
      <c r="CP434" s="111"/>
      <c r="CQ434" s="111"/>
      <c r="CR434" s="111"/>
      <c r="CS434" s="111"/>
      <c r="CT434" s="111"/>
      <c r="CU434" s="111"/>
      <c r="CV434" s="111"/>
      <c r="CW434" s="111"/>
      <c r="CX434" s="111"/>
      <c r="CY434" s="111"/>
      <c r="CZ434" s="111"/>
      <c r="DA434" s="111"/>
      <c r="DB434" s="111"/>
      <c r="DC434" s="111"/>
      <c r="DD434" s="111"/>
      <c r="DE434" s="111"/>
      <c r="DF434" s="111"/>
      <c r="DG434" s="111"/>
    </row>
    <row r="435" spans="1:111" ht="18.75">
      <c r="A435" s="111"/>
      <c r="B435" s="111"/>
      <c r="C435" s="111"/>
      <c r="D435" s="111"/>
      <c r="E435" s="101"/>
      <c r="F435" s="100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01"/>
      <c r="U435" s="100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2"/>
      <c r="AM435" s="102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  <c r="AZ435" s="111"/>
      <c r="BA435" s="111"/>
      <c r="BB435" s="111"/>
      <c r="BC435" s="111"/>
      <c r="BD435" s="111"/>
      <c r="BE435" s="111"/>
      <c r="BF435" s="103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1"/>
      <c r="BS435" s="111"/>
      <c r="BT435" s="111"/>
      <c r="BU435" s="111"/>
      <c r="BV435" s="111"/>
      <c r="BW435" s="111"/>
      <c r="BX435" s="111"/>
      <c r="BY435" s="111"/>
      <c r="BZ435" s="111"/>
      <c r="CA435" s="111"/>
      <c r="CB435" s="111"/>
      <c r="CC435" s="111"/>
      <c r="CD435" s="111"/>
      <c r="CE435" s="111"/>
      <c r="CF435" s="111"/>
      <c r="CG435" s="111"/>
      <c r="CH435" s="111"/>
      <c r="CI435" s="111"/>
      <c r="CJ435" s="111"/>
      <c r="CK435" s="111"/>
      <c r="CL435" s="111"/>
      <c r="CM435" s="111"/>
      <c r="CN435" s="111"/>
      <c r="CO435" s="111"/>
      <c r="CP435" s="111"/>
      <c r="CQ435" s="111"/>
      <c r="CR435" s="111"/>
      <c r="CS435" s="111"/>
      <c r="CT435" s="111"/>
      <c r="CU435" s="111"/>
      <c r="CV435" s="111"/>
      <c r="CW435" s="111"/>
      <c r="CX435" s="111"/>
      <c r="CY435" s="111"/>
      <c r="CZ435" s="111"/>
      <c r="DA435" s="111"/>
      <c r="DB435" s="111"/>
      <c r="DC435" s="111"/>
      <c r="DD435" s="111"/>
      <c r="DE435" s="111"/>
      <c r="DF435" s="111"/>
      <c r="DG435" s="111"/>
    </row>
    <row r="436" spans="1:111" ht="18.75">
      <c r="A436" s="111"/>
      <c r="B436" s="111"/>
      <c r="C436" s="111"/>
      <c r="D436" s="111"/>
      <c r="E436" s="101"/>
      <c r="F436" s="100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01"/>
      <c r="U436" s="100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2"/>
      <c r="AM436" s="102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  <c r="AZ436" s="111"/>
      <c r="BA436" s="111"/>
      <c r="BB436" s="111"/>
      <c r="BC436" s="111"/>
      <c r="BD436" s="111"/>
      <c r="BE436" s="111"/>
      <c r="BF436" s="103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1"/>
      <c r="BS436" s="111"/>
      <c r="BT436" s="111"/>
      <c r="BU436" s="111"/>
      <c r="BV436" s="111"/>
      <c r="BW436" s="111"/>
      <c r="BX436" s="111"/>
      <c r="BY436" s="111"/>
      <c r="BZ436" s="111"/>
      <c r="CA436" s="111"/>
      <c r="CB436" s="111"/>
      <c r="CC436" s="111"/>
      <c r="CD436" s="111"/>
      <c r="CE436" s="111"/>
      <c r="CF436" s="111"/>
      <c r="CG436" s="111"/>
      <c r="CH436" s="111"/>
      <c r="CI436" s="111"/>
      <c r="CJ436" s="111"/>
      <c r="CK436" s="111"/>
      <c r="CL436" s="111"/>
      <c r="CM436" s="111"/>
      <c r="CN436" s="111"/>
      <c r="CO436" s="111"/>
      <c r="CP436" s="111"/>
      <c r="CQ436" s="111"/>
      <c r="CR436" s="111"/>
      <c r="CS436" s="111"/>
      <c r="CT436" s="111"/>
      <c r="CU436" s="111"/>
      <c r="CV436" s="111"/>
      <c r="CW436" s="111"/>
      <c r="CX436" s="111"/>
      <c r="CY436" s="111"/>
      <c r="CZ436" s="111"/>
      <c r="DA436" s="111"/>
      <c r="DB436" s="111"/>
      <c r="DC436" s="111"/>
      <c r="DD436" s="111"/>
      <c r="DE436" s="111"/>
      <c r="DF436" s="111"/>
      <c r="DG436" s="111"/>
    </row>
    <row r="437" spans="1:111" ht="18.75">
      <c r="A437" s="111"/>
      <c r="B437" s="111"/>
      <c r="C437" s="111"/>
      <c r="D437" s="111"/>
      <c r="E437" s="101"/>
      <c r="F437" s="100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01"/>
      <c r="U437" s="100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2"/>
      <c r="AM437" s="102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  <c r="AZ437" s="111"/>
      <c r="BA437" s="111"/>
      <c r="BB437" s="111"/>
      <c r="BC437" s="111"/>
      <c r="BD437" s="111"/>
      <c r="BE437" s="111"/>
      <c r="BF437" s="103"/>
      <c r="BG437" s="111"/>
      <c r="BH437" s="111"/>
      <c r="BI437" s="111"/>
      <c r="BJ437" s="111"/>
      <c r="BK437" s="111"/>
      <c r="BL437" s="111"/>
      <c r="BM437" s="111"/>
      <c r="BN437" s="111"/>
      <c r="BO437" s="111"/>
      <c r="BP437" s="111"/>
      <c r="BQ437" s="111"/>
      <c r="BR437" s="111"/>
      <c r="BS437" s="111"/>
      <c r="BT437" s="111"/>
      <c r="BU437" s="111"/>
      <c r="BV437" s="111"/>
      <c r="BW437" s="111"/>
      <c r="BX437" s="111"/>
      <c r="BY437" s="111"/>
      <c r="BZ437" s="111"/>
      <c r="CA437" s="111"/>
      <c r="CB437" s="111"/>
      <c r="CC437" s="111"/>
      <c r="CD437" s="111"/>
      <c r="CE437" s="111"/>
      <c r="CF437" s="111"/>
      <c r="CG437" s="111"/>
      <c r="CH437" s="111"/>
      <c r="CI437" s="111"/>
      <c r="CJ437" s="111"/>
      <c r="CK437" s="111"/>
      <c r="CL437" s="111"/>
      <c r="CM437" s="111"/>
      <c r="CN437" s="111"/>
      <c r="CO437" s="111"/>
      <c r="CP437" s="111"/>
      <c r="CQ437" s="111"/>
      <c r="CR437" s="111"/>
      <c r="CS437" s="111"/>
      <c r="CT437" s="111"/>
      <c r="CU437" s="111"/>
      <c r="CV437" s="111"/>
      <c r="CW437" s="111"/>
      <c r="CX437" s="111"/>
      <c r="CY437" s="111"/>
      <c r="CZ437" s="111"/>
      <c r="DA437" s="111"/>
      <c r="DB437" s="111"/>
      <c r="DC437" s="111"/>
      <c r="DD437" s="111"/>
      <c r="DE437" s="111"/>
      <c r="DF437" s="111"/>
      <c r="DG437" s="111"/>
    </row>
    <row r="438" spans="1:111" ht="18.75">
      <c r="A438" s="111"/>
      <c r="B438" s="111"/>
      <c r="C438" s="111"/>
      <c r="D438" s="111"/>
      <c r="E438" s="101"/>
      <c r="F438" s="100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01"/>
      <c r="U438" s="100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2"/>
      <c r="AM438" s="102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  <c r="AZ438" s="111"/>
      <c r="BA438" s="111"/>
      <c r="BB438" s="111"/>
      <c r="BC438" s="111"/>
      <c r="BD438" s="111"/>
      <c r="BE438" s="111"/>
      <c r="BF438" s="103"/>
      <c r="BG438" s="111"/>
      <c r="BH438" s="111"/>
      <c r="BI438" s="111"/>
      <c r="BJ438" s="111"/>
      <c r="BK438" s="111"/>
      <c r="BL438" s="111"/>
      <c r="BM438" s="111"/>
      <c r="BN438" s="111"/>
      <c r="BO438" s="111"/>
      <c r="BP438" s="111"/>
      <c r="BQ438" s="111"/>
      <c r="BR438" s="111"/>
      <c r="BS438" s="111"/>
      <c r="BT438" s="111"/>
      <c r="BU438" s="111"/>
      <c r="BV438" s="111"/>
      <c r="BW438" s="111"/>
      <c r="BX438" s="111"/>
      <c r="BY438" s="111"/>
      <c r="BZ438" s="111"/>
      <c r="CA438" s="111"/>
      <c r="CB438" s="111"/>
      <c r="CC438" s="111"/>
      <c r="CD438" s="111"/>
      <c r="CE438" s="111"/>
      <c r="CF438" s="111"/>
      <c r="CG438" s="111"/>
      <c r="CH438" s="111"/>
      <c r="CI438" s="111"/>
      <c r="CJ438" s="111"/>
      <c r="CK438" s="111"/>
      <c r="CL438" s="111"/>
      <c r="CM438" s="111"/>
      <c r="CN438" s="111"/>
      <c r="CO438" s="111"/>
      <c r="CP438" s="111"/>
      <c r="CQ438" s="111"/>
      <c r="CR438" s="111"/>
      <c r="CS438" s="111"/>
      <c r="CT438" s="111"/>
      <c r="CU438" s="111"/>
      <c r="CV438" s="111"/>
      <c r="CW438" s="111"/>
      <c r="CX438" s="111"/>
      <c r="CY438" s="111"/>
      <c r="CZ438" s="111"/>
      <c r="DA438" s="111"/>
      <c r="DB438" s="111"/>
      <c r="DC438" s="111"/>
      <c r="DD438" s="111"/>
      <c r="DE438" s="111"/>
      <c r="DF438" s="111"/>
      <c r="DG438" s="111"/>
    </row>
    <row r="439" spans="1:111" ht="18.75">
      <c r="A439" s="111"/>
      <c r="B439" s="111"/>
      <c r="C439" s="111"/>
      <c r="D439" s="111"/>
      <c r="E439" s="101"/>
      <c r="F439" s="100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01"/>
      <c r="U439" s="100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2"/>
      <c r="AM439" s="102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  <c r="AZ439" s="111"/>
      <c r="BA439" s="111"/>
      <c r="BB439" s="111"/>
      <c r="BC439" s="111"/>
      <c r="BD439" s="111"/>
      <c r="BE439" s="111"/>
      <c r="BF439" s="103"/>
      <c r="BG439" s="111"/>
      <c r="BH439" s="111"/>
      <c r="BI439" s="111"/>
      <c r="BJ439" s="111"/>
      <c r="BK439" s="111"/>
      <c r="BL439" s="111"/>
      <c r="BM439" s="111"/>
      <c r="BN439" s="111"/>
      <c r="BO439" s="111"/>
      <c r="BP439" s="111"/>
      <c r="BQ439" s="111"/>
      <c r="BR439" s="111"/>
      <c r="BS439" s="111"/>
      <c r="BT439" s="111"/>
      <c r="BU439" s="111"/>
      <c r="BV439" s="111"/>
      <c r="BW439" s="111"/>
      <c r="BX439" s="111"/>
      <c r="BY439" s="111"/>
      <c r="BZ439" s="111"/>
      <c r="CA439" s="111"/>
      <c r="CB439" s="111"/>
      <c r="CC439" s="111"/>
      <c r="CD439" s="111"/>
      <c r="CE439" s="111"/>
      <c r="CF439" s="111"/>
      <c r="CG439" s="111"/>
      <c r="CH439" s="111"/>
      <c r="CI439" s="111"/>
      <c r="CJ439" s="111"/>
      <c r="CK439" s="111"/>
      <c r="CL439" s="111"/>
      <c r="CM439" s="111"/>
      <c r="CN439" s="111"/>
      <c r="CO439" s="111"/>
      <c r="CP439" s="111"/>
      <c r="CQ439" s="111"/>
      <c r="CR439" s="111"/>
      <c r="CS439" s="111"/>
      <c r="CT439" s="111"/>
      <c r="CU439" s="111"/>
      <c r="CV439" s="111"/>
      <c r="CW439" s="111"/>
      <c r="CX439" s="111"/>
      <c r="CY439" s="111"/>
      <c r="CZ439" s="111"/>
      <c r="DA439" s="111"/>
      <c r="DB439" s="111"/>
      <c r="DC439" s="111"/>
      <c r="DD439" s="111"/>
      <c r="DE439" s="111"/>
      <c r="DF439" s="111"/>
      <c r="DG439" s="111"/>
    </row>
    <row r="440" spans="1:111" ht="18.75">
      <c r="A440" s="111"/>
      <c r="B440" s="111"/>
      <c r="C440" s="111"/>
      <c r="D440" s="111"/>
      <c r="E440" s="101"/>
      <c r="F440" s="100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01"/>
      <c r="U440" s="100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2"/>
      <c r="AM440" s="102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03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  <c r="BZ440" s="111"/>
      <c r="CA440" s="111"/>
      <c r="CB440" s="111"/>
      <c r="CC440" s="111"/>
      <c r="CD440" s="111"/>
      <c r="CE440" s="111"/>
      <c r="CF440" s="111"/>
      <c r="CG440" s="111"/>
      <c r="CH440" s="111"/>
      <c r="CI440" s="111"/>
      <c r="CJ440" s="111"/>
      <c r="CK440" s="111"/>
      <c r="CL440" s="111"/>
      <c r="CM440" s="111"/>
      <c r="CN440" s="111"/>
      <c r="CO440" s="111"/>
      <c r="CP440" s="111"/>
      <c r="CQ440" s="111"/>
      <c r="CR440" s="111"/>
      <c r="CS440" s="111"/>
      <c r="CT440" s="111"/>
      <c r="CU440" s="111"/>
      <c r="CV440" s="111"/>
      <c r="CW440" s="111"/>
      <c r="CX440" s="111"/>
      <c r="CY440" s="111"/>
      <c r="CZ440" s="111"/>
      <c r="DA440" s="111"/>
      <c r="DB440" s="111"/>
      <c r="DC440" s="111"/>
      <c r="DD440" s="111"/>
      <c r="DE440" s="111"/>
      <c r="DF440" s="111"/>
      <c r="DG440" s="111"/>
    </row>
    <row r="441" spans="1:111" ht="18.75">
      <c r="A441" s="111"/>
      <c r="B441" s="111"/>
      <c r="C441" s="111"/>
      <c r="D441" s="111"/>
      <c r="E441" s="101"/>
      <c r="F441" s="100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01"/>
      <c r="U441" s="100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2"/>
      <c r="AM441" s="102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03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  <c r="BZ441" s="111"/>
      <c r="CA441" s="111"/>
      <c r="CB441" s="111"/>
      <c r="CC441" s="111"/>
      <c r="CD441" s="111"/>
      <c r="CE441" s="111"/>
      <c r="CF441" s="111"/>
      <c r="CG441" s="111"/>
      <c r="CH441" s="111"/>
      <c r="CI441" s="111"/>
      <c r="CJ441" s="111"/>
      <c r="CK441" s="111"/>
      <c r="CL441" s="111"/>
      <c r="CM441" s="111"/>
      <c r="CN441" s="111"/>
      <c r="CO441" s="111"/>
      <c r="CP441" s="111"/>
      <c r="CQ441" s="111"/>
      <c r="CR441" s="111"/>
      <c r="CS441" s="111"/>
      <c r="CT441" s="111"/>
      <c r="CU441" s="111"/>
      <c r="CV441" s="111"/>
      <c r="CW441" s="111"/>
      <c r="CX441" s="111"/>
      <c r="CY441" s="111"/>
      <c r="CZ441" s="111"/>
      <c r="DA441" s="111"/>
      <c r="DB441" s="111"/>
      <c r="DC441" s="111"/>
      <c r="DD441" s="111"/>
      <c r="DE441" s="111"/>
      <c r="DF441" s="111"/>
      <c r="DG441" s="111"/>
    </row>
    <row r="442" spans="1:111" ht="18.75">
      <c r="A442" s="111"/>
      <c r="B442" s="111"/>
      <c r="C442" s="111"/>
      <c r="D442" s="111"/>
      <c r="E442" s="101"/>
      <c r="F442" s="100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01"/>
      <c r="U442" s="100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2"/>
      <c r="AM442" s="102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  <c r="AZ442" s="111"/>
      <c r="BA442" s="111"/>
      <c r="BB442" s="111"/>
      <c r="BC442" s="111"/>
      <c r="BD442" s="111"/>
      <c r="BE442" s="111"/>
      <c r="BF442" s="103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1"/>
      <c r="BS442" s="111"/>
      <c r="BT442" s="111"/>
      <c r="BU442" s="111"/>
      <c r="BV442" s="111"/>
      <c r="BW442" s="111"/>
      <c r="BX442" s="111"/>
      <c r="BY442" s="111"/>
      <c r="BZ442" s="111"/>
      <c r="CA442" s="111"/>
      <c r="CB442" s="111"/>
      <c r="CC442" s="111"/>
      <c r="CD442" s="111"/>
      <c r="CE442" s="111"/>
      <c r="CF442" s="111"/>
      <c r="CG442" s="111"/>
      <c r="CH442" s="111"/>
      <c r="CI442" s="111"/>
      <c r="CJ442" s="111"/>
      <c r="CK442" s="111"/>
      <c r="CL442" s="111"/>
      <c r="CM442" s="111"/>
      <c r="CN442" s="111"/>
      <c r="CO442" s="111"/>
      <c r="CP442" s="111"/>
      <c r="CQ442" s="111"/>
      <c r="CR442" s="111"/>
      <c r="CS442" s="111"/>
      <c r="CT442" s="111"/>
      <c r="CU442" s="111"/>
      <c r="CV442" s="111"/>
      <c r="CW442" s="111"/>
      <c r="CX442" s="111"/>
      <c r="CY442" s="111"/>
      <c r="CZ442" s="111"/>
      <c r="DA442" s="111"/>
      <c r="DB442" s="111"/>
      <c r="DC442" s="111"/>
      <c r="DD442" s="111"/>
      <c r="DE442" s="111"/>
      <c r="DF442" s="111"/>
      <c r="DG442" s="111"/>
    </row>
    <row r="443" spans="1:111" ht="18.75">
      <c r="A443" s="111"/>
      <c r="B443" s="111"/>
      <c r="C443" s="111"/>
      <c r="D443" s="111"/>
      <c r="E443" s="101"/>
      <c r="F443" s="100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01"/>
      <c r="U443" s="100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2"/>
      <c r="AM443" s="102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  <c r="AZ443" s="111"/>
      <c r="BA443" s="111"/>
      <c r="BB443" s="111"/>
      <c r="BC443" s="111"/>
      <c r="BD443" s="111"/>
      <c r="BE443" s="111"/>
      <c r="BF443" s="103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1"/>
      <c r="BS443" s="111"/>
      <c r="BT443" s="111"/>
      <c r="BU443" s="111"/>
      <c r="BV443" s="111"/>
      <c r="BW443" s="111"/>
      <c r="BX443" s="111"/>
      <c r="BY443" s="111"/>
      <c r="BZ443" s="111"/>
      <c r="CA443" s="111"/>
      <c r="CB443" s="111"/>
      <c r="CC443" s="111"/>
      <c r="CD443" s="111"/>
      <c r="CE443" s="111"/>
      <c r="CF443" s="111"/>
      <c r="CG443" s="111"/>
      <c r="CH443" s="111"/>
      <c r="CI443" s="111"/>
      <c r="CJ443" s="111"/>
      <c r="CK443" s="111"/>
      <c r="CL443" s="111"/>
      <c r="CM443" s="111"/>
      <c r="CN443" s="111"/>
      <c r="CO443" s="111"/>
      <c r="CP443" s="111"/>
      <c r="CQ443" s="111"/>
      <c r="CR443" s="111"/>
      <c r="CS443" s="111"/>
      <c r="CT443" s="111"/>
      <c r="CU443" s="111"/>
      <c r="CV443" s="111"/>
      <c r="CW443" s="111"/>
      <c r="CX443" s="111"/>
      <c r="CY443" s="111"/>
      <c r="CZ443" s="111"/>
      <c r="DA443" s="111"/>
      <c r="DB443" s="111"/>
      <c r="DC443" s="111"/>
      <c r="DD443" s="111"/>
      <c r="DE443" s="111"/>
      <c r="DF443" s="111"/>
      <c r="DG443" s="111"/>
    </row>
    <row r="444" spans="1:111" ht="18.75">
      <c r="A444" s="111"/>
      <c r="B444" s="111"/>
      <c r="C444" s="111"/>
      <c r="D444" s="111"/>
      <c r="E444" s="101"/>
      <c r="F444" s="100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01"/>
      <c r="U444" s="100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2"/>
      <c r="AM444" s="102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  <c r="AZ444" s="111"/>
      <c r="BA444" s="111"/>
      <c r="BB444" s="111"/>
      <c r="BC444" s="111"/>
      <c r="BD444" s="111"/>
      <c r="BE444" s="111"/>
      <c r="BF444" s="103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1"/>
      <c r="BS444" s="111"/>
      <c r="BT444" s="111"/>
      <c r="BU444" s="111"/>
      <c r="BV444" s="111"/>
      <c r="BW444" s="111"/>
      <c r="BX444" s="111"/>
      <c r="BY444" s="111"/>
      <c r="BZ444" s="111"/>
      <c r="CA444" s="111"/>
      <c r="CB444" s="111"/>
      <c r="CC444" s="111"/>
      <c r="CD444" s="111"/>
      <c r="CE444" s="111"/>
      <c r="CF444" s="111"/>
      <c r="CG444" s="111"/>
      <c r="CH444" s="111"/>
      <c r="CI444" s="111"/>
      <c r="CJ444" s="111"/>
      <c r="CK444" s="111"/>
      <c r="CL444" s="111"/>
      <c r="CM444" s="111"/>
      <c r="CN444" s="111"/>
      <c r="CO444" s="111"/>
      <c r="CP444" s="111"/>
      <c r="CQ444" s="111"/>
      <c r="CR444" s="111"/>
      <c r="CS444" s="111"/>
      <c r="CT444" s="111"/>
      <c r="CU444" s="111"/>
      <c r="CV444" s="111"/>
      <c r="CW444" s="111"/>
      <c r="CX444" s="111"/>
      <c r="CY444" s="111"/>
      <c r="CZ444" s="111"/>
      <c r="DA444" s="111"/>
      <c r="DB444" s="111"/>
      <c r="DC444" s="111"/>
      <c r="DD444" s="111"/>
      <c r="DE444" s="111"/>
      <c r="DF444" s="111"/>
      <c r="DG444" s="111"/>
    </row>
    <row r="445" spans="1:111" ht="18.75">
      <c r="A445" s="111"/>
      <c r="B445" s="111"/>
      <c r="C445" s="111"/>
      <c r="D445" s="111"/>
      <c r="E445" s="101"/>
      <c r="F445" s="100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01"/>
      <c r="U445" s="100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2"/>
      <c r="AM445" s="102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  <c r="AZ445" s="111"/>
      <c r="BA445" s="111"/>
      <c r="BB445" s="111"/>
      <c r="BC445" s="111"/>
      <c r="BD445" s="111"/>
      <c r="BE445" s="111"/>
      <c r="BF445" s="103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1"/>
      <c r="BS445" s="111"/>
      <c r="BT445" s="111"/>
      <c r="BU445" s="111"/>
      <c r="BV445" s="111"/>
      <c r="BW445" s="111"/>
      <c r="BX445" s="111"/>
      <c r="BY445" s="111"/>
      <c r="BZ445" s="111"/>
      <c r="CA445" s="111"/>
      <c r="CB445" s="111"/>
      <c r="CC445" s="111"/>
      <c r="CD445" s="111"/>
      <c r="CE445" s="111"/>
      <c r="CF445" s="111"/>
      <c r="CG445" s="111"/>
      <c r="CH445" s="111"/>
      <c r="CI445" s="111"/>
      <c r="CJ445" s="111"/>
      <c r="CK445" s="111"/>
      <c r="CL445" s="111"/>
      <c r="CM445" s="111"/>
      <c r="CN445" s="111"/>
      <c r="CO445" s="111"/>
      <c r="CP445" s="111"/>
      <c r="CQ445" s="111"/>
      <c r="CR445" s="111"/>
      <c r="CS445" s="111"/>
      <c r="CT445" s="111"/>
      <c r="CU445" s="111"/>
      <c r="CV445" s="111"/>
      <c r="CW445" s="111"/>
      <c r="CX445" s="111"/>
      <c r="CY445" s="111"/>
      <c r="CZ445" s="111"/>
      <c r="DA445" s="111"/>
      <c r="DB445" s="111"/>
      <c r="DC445" s="111"/>
      <c r="DD445" s="111"/>
      <c r="DE445" s="111"/>
      <c r="DF445" s="111"/>
      <c r="DG445" s="111"/>
    </row>
    <row r="446" spans="1:111" ht="18.75">
      <c r="A446" s="111"/>
      <c r="B446" s="111"/>
      <c r="C446" s="111"/>
      <c r="D446" s="111"/>
      <c r="E446" s="101"/>
      <c r="F446" s="100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01"/>
      <c r="U446" s="100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2"/>
      <c r="AM446" s="102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/>
      <c r="BF446" s="103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1"/>
      <c r="BS446" s="111"/>
      <c r="BT446" s="111"/>
      <c r="BU446" s="111"/>
      <c r="BV446" s="111"/>
      <c r="BW446" s="111"/>
      <c r="BX446" s="111"/>
      <c r="BY446" s="111"/>
      <c r="BZ446" s="111"/>
      <c r="CA446" s="111"/>
      <c r="CB446" s="111"/>
      <c r="CC446" s="111"/>
      <c r="CD446" s="111"/>
      <c r="CE446" s="111"/>
      <c r="CF446" s="111"/>
      <c r="CG446" s="111"/>
      <c r="CH446" s="111"/>
      <c r="CI446" s="111"/>
      <c r="CJ446" s="111"/>
      <c r="CK446" s="111"/>
      <c r="CL446" s="111"/>
      <c r="CM446" s="111"/>
      <c r="CN446" s="111"/>
      <c r="CO446" s="111"/>
      <c r="CP446" s="111"/>
      <c r="CQ446" s="111"/>
      <c r="CR446" s="111"/>
      <c r="CS446" s="111"/>
      <c r="CT446" s="111"/>
      <c r="CU446" s="111"/>
      <c r="CV446" s="111"/>
      <c r="CW446" s="111"/>
      <c r="CX446" s="111"/>
      <c r="CY446" s="111"/>
      <c r="CZ446" s="111"/>
      <c r="DA446" s="111"/>
      <c r="DB446" s="111"/>
      <c r="DC446" s="111"/>
      <c r="DD446" s="111"/>
      <c r="DE446" s="111"/>
      <c r="DF446" s="111"/>
      <c r="DG446" s="111"/>
    </row>
    <row r="447" spans="1:111" ht="18.75">
      <c r="A447" s="111"/>
      <c r="B447" s="111"/>
      <c r="C447" s="111"/>
      <c r="D447" s="111"/>
      <c r="E447" s="101"/>
      <c r="F447" s="100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01"/>
      <c r="U447" s="100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2"/>
      <c r="AM447" s="102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/>
      <c r="BF447" s="103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1"/>
      <c r="BS447" s="111"/>
      <c r="BT447" s="111"/>
      <c r="BU447" s="111"/>
      <c r="BV447" s="111"/>
      <c r="BW447" s="111"/>
      <c r="BX447" s="111"/>
      <c r="BY447" s="111"/>
      <c r="BZ447" s="111"/>
      <c r="CA447" s="111"/>
      <c r="CB447" s="111"/>
      <c r="CC447" s="111"/>
      <c r="CD447" s="111"/>
      <c r="CE447" s="111"/>
      <c r="CF447" s="111"/>
      <c r="CG447" s="111"/>
      <c r="CH447" s="111"/>
      <c r="CI447" s="111"/>
      <c r="CJ447" s="111"/>
      <c r="CK447" s="111"/>
      <c r="CL447" s="111"/>
      <c r="CM447" s="111"/>
      <c r="CN447" s="111"/>
      <c r="CO447" s="111"/>
      <c r="CP447" s="111"/>
      <c r="CQ447" s="111"/>
      <c r="CR447" s="111"/>
      <c r="CS447" s="111"/>
      <c r="CT447" s="111"/>
      <c r="CU447" s="111"/>
      <c r="CV447" s="111"/>
      <c r="CW447" s="111"/>
      <c r="CX447" s="111"/>
      <c r="CY447" s="111"/>
      <c r="CZ447" s="111"/>
      <c r="DA447" s="111"/>
      <c r="DB447" s="111"/>
      <c r="DC447" s="111"/>
      <c r="DD447" s="111"/>
      <c r="DE447" s="111"/>
      <c r="DF447" s="111"/>
      <c r="DG447" s="111"/>
    </row>
    <row r="448" spans="1:111" ht="18.75">
      <c r="A448" s="111"/>
      <c r="B448" s="111"/>
      <c r="C448" s="111"/>
      <c r="D448" s="111"/>
      <c r="E448" s="101"/>
      <c r="F448" s="100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01"/>
      <c r="U448" s="100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2"/>
      <c r="AM448" s="102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03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1"/>
      <c r="BS448" s="111"/>
      <c r="BT448" s="111"/>
      <c r="BU448" s="111"/>
      <c r="BV448" s="111"/>
      <c r="BW448" s="111"/>
      <c r="BX448" s="111"/>
      <c r="BY448" s="111"/>
      <c r="BZ448" s="111"/>
      <c r="CA448" s="111"/>
      <c r="CB448" s="111"/>
      <c r="CC448" s="111"/>
      <c r="CD448" s="111"/>
      <c r="CE448" s="111"/>
      <c r="CF448" s="111"/>
      <c r="CG448" s="111"/>
      <c r="CH448" s="111"/>
      <c r="CI448" s="111"/>
      <c r="CJ448" s="111"/>
      <c r="CK448" s="111"/>
      <c r="CL448" s="111"/>
      <c r="CM448" s="111"/>
      <c r="CN448" s="111"/>
      <c r="CO448" s="111"/>
      <c r="CP448" s="111"/>
      <c r="CQ448" s="111"/>
      <c r="CR448" s="111"/>
      <c r="CS448" s="111"/>
      <c r="CT448" s="111"/>
      <c r="CU448" s="111"/>
      <c r="CV448" s="111"/>
      <c r="CW448" s="111"/>
      <c r="CX448" s="111"/>
      <c r="CY448" s="111"/>
      <c r="CZ448" s="111"/>
      <c r="DA448" s="111"/>
      <c r="DB448" s="111"/>
      <c r="DC448" s="111"/>
      <c r="DD448" s="111"/>
      <c r="DE448" s="111"/>
      <c r="DF448" s="111"/>
      <c r="DG448" s="111"/>
    </row>
    <row r="449" spans="1:111" ht="18.75">
      <c r="A449" s="111"/>
      <c r="B449" s="111"/>
      <c r="C449" s="111"/>
      <c r="D449" s="111"/>
      <c r="E449" s="101"/>
      <c r="F449" s="100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01"/>
      <c r="U449" s="100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2"/>
      <c r="AM449" s="102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/>
      <c r="BF449" s="103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1"/>
      <c r="BS449" s="111"/>
      <c r="BT449" s="111"/>
      <c r="BU449" s="111"/>
      <c r="BV449" s="111"/>
      <c r="BW449" s="111"/>
      <c r="BX449" s="111"/>
      <c r="BY449" s="111"/>
      <c r="BZ449" s="111"/>
      <c r="CA449" s="111"/>
      <c r="CB449" s="111"/>
      <c r="CC449" s="111"/>
      <c r="CD449" s="111"/>
      <c r="CE449" s="111"/>
      <c r="CF449" s="111"/>
      <c r="CG449" s="111"/>
      <c r="CH449" s="111"/>
      <c r="CI449" s="111"/>
      <c r="CJ449" s="111"/>
      <c r="CK449" s="111"/>
      <c r="CL449" s="111"/>
      <c r="CM449" s="111"/>
      <c r="CN449" s="111"/>
      <c r="CO449" s="111"/>
      <c r="CP449" s="111"/>
      <c r="CQ449" s="111"/>
      <c r="CR449" s="111"/>
      <c r="CS449" s="111"/>
      <c r="CT449" s="111"/>
      <c r="CU449" s="111"/>
      <c r="CV449" s="111"/>
      <c r="CW449" s="111"/>
      <c r="CX449" s="111"/>
      <c r="CY449" s="111"/>
      <c r="CZ449" s="111"/>
      <c r="DA449" s="111"/>
      <c r="DB449" s="111"/>
      <c r="DC449" s="111"/>
      <c r="DD449" s="111"/>
      <c r="DE449" s="111"/>
      <c r="DF449" s="111"/>
      <c r="DG449" s="111"/>
    </row>
    <row r="450" spans="1:111" ht="18.75">
      <c r="A450" s="111"/>
      <c r="B450" s="111"/>
      <c r="C450" s="111"/>
      <c r="D450" s="111"/>
      <c r="E450" s="101"/>
      <c r="F450" s="100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01"/>
      <c r="U450" s="100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2"/>
      <c r="AM450" s="102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  <c r="AZ450" s="111"/>
      <c r="BA450" s="111"/>
      <c r="BB450" s="111"/>
      <c r="BC450" s="111"/>
      <c r="BD450" s="111"/>
      <c r="BE450" s="111"/>
      <c r="BF450" s="103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1"/>
      <c r="BS450" s="111"/>
      <c r="BT450" s="111"/>
      <c r="BU450" s="111"/>
      <c r="BV450" s="111"/>
      <c r="BW450" s="111"/>
      <c r="BX450" s="111"/>
      <c r="BY450" s="111"/>
      <c r="BZ450" s="111"/>
      <c r="CA450" s="111"/>
      <c r="CB450" s="111"/>
      <c r="CC450" s="111"/>
      <c r="CD450" s="111"/>
      <c r="CE450" s="111"/>
      <c r="CF450" s="111"/>
      <c r="CG450" s="111"/>
      <c r="CH450" s="111"/>
      <c r="CI450" s="111"/>
      <c r="CJ450" s="111"/>
      <c r="CK450" s="111"/>
      <c r="CL450" s="111"/>
      <c r="CM450" s="111"/>
      <c r="CN450" s="111"/>
      <c r="CO450" s="111"/>
      <c r="CP450" s="111"/>
      <c r="CQ450" s="111"/>
      <c r="CR450" s="111"/>
      <c r="CS450" s="111"/>
      <c r="CT450" s="111"/>
      <c r="CU450" s="111"/>
      <c r="CV450" s="111"/>
      <c r="CW450" s="111"/>
      <c r="CX450" s="111"/>
      <c r="CY450" s="111"/>
      <c r="CZ450" s="111"/>
      <c r="DA450" s="111"/>
      <c r="DB450" s="111"/>
      <c r="DC450" s="111"/>
      <c r="DD450" s="111"/>
      <c r="DE450" s="111"/>
      <c r="DF450" s="111"/>
      <c r="DG450" s="111"/>
    </row>
    <row r="451" spans="1:111" ht="18.75">
      <c r="A451" s="111"/>
      <c r="B451" s="111"/>
      <c r="C451" s="111"/>
      <c r="D451" s="111"/>
      <c r="E451" s="101"/>
      <c r="F451" s="100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01"/>
      <c r="U451" s="100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2"/>
      <c r="AM451" s="102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  <c r="AZ451" s="111"/>
      <c r="BA451" s="111"/>
      <c r="BB451" s="111"/>
      <c r="BC451" s="111"/>
      <c r="BD451" s="111"/>
      <c r="BE451" s="111"/>
      <c r="BF451" s="103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1"/>
      <c r="BS451" s="111"/>
      <c r="BT451" s="111"/>
      <c r="BU451" s="111"/>
      <c r="BV451" s="111"/>
      <c r="BW451" s="111"/>
      <c r="BX451" s="111"/>
      <c r="BY451" s="111"/>
      <c r="BZ451" s="111"/>
      <c r="CA451" s="111"/>
      <c r="CB451" s="111"/>
      <c r="CC451" s="111"/>
      <c r="CD451" s="111"/>
      <c r="CE451" s="111"/>
      <c r="CF451" s="111"/>
      <c r="CG451" s="111"/>
      <c r="CH451" s="111"/>
      <c r="CI451" s="111"/>
      <c r="CJ451" s="111"/>
      <c r="CK451" s="111"/>
      <c r="CL451" s="111"/>
      <c r="CM451" s="111"/>
      <c r="CN451" s="111"/>
      <c r="CO451" s="111"/>
      <c r="CP451" s="111"/>
      <c r="CQ451" s="111"/>
      <c r="CR451" s="111"/>
      <c r="CS451" s="111"/>
      <c r="CT451" s="111"/>
      <c r="CU451" s="111"/>
      <c r="CV451" s="111"/>
      <c r="CW451" s="111"/>
      <c r="CX451" s="111"/>
      <c r="CY451" s="111"/>
      <c r="CZ451" s="111"/>
      <c r="DA451" s="111"/>
      <c r="DB451" s="111"/>
      <c r="DC451" s="111"/>
      <c r="DD451" s="111"/>
      <c r="DE451" s="111"/>
      <c r="DF451" s="111"/>
      <c r="DG451" s="111"/>
    </row>
    <row r="452" spans="1:111" ht="18.75">
      <c r="A452" s="111"/>
      <c r="B452" s="111"/>
      <c r="C452" s="111"/>
      <c r="D452" s="111"/>
      <c r="E452" s="101"/>
      <c r="F452" s="100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01"/>
      <c r="U452" s="100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2"/>
      <c r="AM452" s="102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111"/>
      <c r="BF452" s="103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1"/>
      <c r="BS452" s="111"/>
      <c r="BT452" s="111"/>
      <c r="BU452" s="111"/>
      <c r="BV452" s="111"/>
      <c r="BW452" s="111"/>
      <c r="BX452" s="111"/>
      <c r="BY452" s="111"/>
      <c r="BZ452" s="111"/>
      <c r="CA452" s="111"/>
      <c r="CB452" s="111"/>
      <c r="CC452" s="111"/>
      <c r="CD452" s="111"/>
      <c r="CE452" s="111"/>
      <c r="CF452" s="111"/>
      <c r="CG452" s="111"/>
      <c r="CH452" s="111"/>
      <c r="CI452" s="111"/>
      <c r="CJ452" s="111"/>
      <c r="CK452" s="111"/>
      <c r="CL452" s="111"/>
      <c r="CM452" s="111"/>
      <c r="CN452" s="111"/>
      <c r="CO452" s="111"/>
      <c r="CP452" s="111"/>
      <c r="CQ452" s="111"/>
      <c r="CR452" s="111"/>
      <c r="CS452" s="111"/>
      <c r="CT452" s="111"/>
      <c r="CU452" s="111"/>
      <c r="CV452" s="111"/>
      <c r="CW452" s="111"/>
      <c r="CX452" s="111"/>
      <c r="CY452" s="111"/>
      <c r="CZ452" s="111"/>
      <c r="DA452" s="111"/>
      <c r="DB452" s="111"/>
      <c r="DC452" s="111"/>
      <c r="DD452" s="111"/>
      <c r="DE452" s="111"/>
      <c r="DF452" s="111"/>
      <c r="DG452" s="111"/>
    </row>
    <row r="453" spans="1:111" ht="18.75">
      <c r="A453" s="111"/>
      <c r="B453" s="111"/>
      <c r="C453" s="111"/>
      <c r="D453" s="111"/>
      <c r="E453" s="101"/>
      <c r="F453" s="100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01"/>
      <c r="U453" s="100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2"/>
      <c r="AM453" s="102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111"/>
      <c r="BF453" s="103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1"/>
      <c r="BS453" s="111"/>
      <c r="BT453" s="111"/>
      <c r="BU453" s="111"/>
      <c r="BV453" s="111"/>
      <c r="BW453" s="111"/>
      <c r="BX453" s="111"/>
      <c r="BY453" s="111"/>
      <c r="BZ453" s="111"/>
      <c r="CA453" s="111"/>
      <c r="CB453" s="111"/>
      <c r="CC453" s="111"/>
      <c r="CD453" s="111"/>
      <c r="CE453" s="111"/>
      <c r="CF453" s="111"/>
      <c r="CG453" s="111"/>
      <c r="CH453" s="111"/>
      <c r="CI453" s="111"/>
      <c r="CJ453" s="111"/>
      <c r="CK453" s="111"/>
      <c r="CL453" s="111"/>
      <c r="CM453" s="111"/>
      <c r="CN453" s="111"/>
      <c r="CO453" s="111"/>
      <c r="CP453" s="111"/>
      <c r="CQ453" s="111"/>
      <c r="CR453" s="111"/>
      <c r="CS453" s="111"/>
      <c r="CT453" s="111"/>
      <c r="CU453" s="111"/>
      <c r="CV453" s="111"/>
      <c r="CW453" s="111"/>
      <c r="CX453" s="111"/>
      <c r="CY453" s="111"/>
      <c r="CZ453" s="111"/>
      <c r="DA453" s="111"/>
      <c r="DB453" s="111"/>
      <c r="DC453" s="111"/>
      <c r="DD453" s="111"/>
      <c r="DE453" s="111"/>
      <c r="DF453" s="111"/>
      <c r="DG453" s="111"/>
    </row>
    <row r="454" spans="1:111" ht="18.75">
      <c r="A454" s="111"/>
      <c r="B454" s="111"/>
      <c r="C454" s="111"/>
      <c r="D454" s="111"/>
      <c r="E454" s="101"/>
      <c r="F454" s="100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01"/>
      <c r="U454" s="100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2"/>
      <c r="AM454" s="102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  <c r="AZ454" s="111"/>
      <c r="BA454" s="111"/>
      <c r="BB454" s="111"/>
      <c r="BC454" s="111"/>
      <c r="BD454" s="111"/>
      <c r="BE454" s="111"/>
      <c r="BF454" s="103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1"/>
      <c r="BS454" s="111"/>
      <c r="BT454" s="111"/>
      <c r="BU454" s="111"/>
      <c r="BV454" s="111"/>
      <c r="BW454" s="111"/>
      <c r="BX454" s="111"/>
      <c r="BY454" s="111"/>
      <c r="BZ454" s="111"/>
      <c r="CA454" s="111"/>
      <c r="CB454" s="111"/>
      <c r="CC454" s="111"/>
      <c r="CD454" s="111"/>
      <c r="CE454" s="111"/>
      <c r="CF454" s="111"/>
      <c r="CG454" s="111"/>
      <c r="CH454" s="111"/>
      <c r="CI454" s="111"/>
      <c r="CJ454" s="111"/>
      <c r="CK454" s="111"/>
      <c r="CL454" s="111"/>
      <c r="CM454" s="111"/>
      <c r="CN454" s="111"/>
      <c r="CO454" s="111"/>
      <c r="CP454" s="111"/>
      <c r="CQ454" s="111"/>
      <c r="CR454" s="111"/>
      <c r="CS454" s="111"/>
      <c r="CT454" s="111"/>
      <c r="CU454" s="111"/>
      <c r="CV454" s="111"/>
      <c r="CW454" s="111"/>
      <c r="CX454" s="111"/>
      <c r="CY454" s="111"/>
      <c r="CZ454" s="111"/>
      <c r="DA454" s="111"/>
      <c r="DB454" s="111"/>
      <c r="DC454" s="111"/>
      <c r="DD454" s="111"/>
      <c r="DE454" s="111"/>
      <c r="DF454" s="111"/>
      <c r="DG454" s="111"/>
    </row>
    <row r="455" spans="1:111" ht="18.75">
      <c r="A455" s="111"/>
      <c r="B455" s="111"/>
      <c r="C455" s="111"/>
      <c r="D455" s="111"/>
      <c r="E455" s="101"/>
      <c r="F455" s="100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01"/>
      <c r="U455" s="100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2"/>
      <c r="AM455" s="102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111"/>
      <c r="BF455" s="103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1"/>
      <c r="BZ455" s="111"/>
      <c r="CA455" s="111"/>
      <c r="CB455" s="111"/>
      <c r="CC455" s="111"/>
      <c r="CD455" s="111"/>
      <c r="CE455" s="111"/>
      <c r="CF455" s="111"/>
      <c r="CG455" s="111"/>
      <c r="CH455" s="111"/>
      <c r="CI455" s="111"/>
      <c r="CJ455" s="111"/>
      <c r="CK455" s="111"/>
      <c r="CL455" s="111"/>
      <c r="CM455" s="111"/>
      <c r="CN455" s="111"/>
      <c r="CO455" s="111"/>
      <c r="CP455" s="111"/>
      <c r="CQ455" s="111"/>
      <c r="CR455" s="111"/>
      <c r="CS455" s="111"/>
      <c r="CT455" s="111"/>
      <c r="CU455" s="111"/>
      <c r="CV455" s="111"/>
      <c r="CW455" s="111"/>
      <c r="CX455" s="111"/>
      <c r="CY455" s="111"/>
      <c r="CZ455" s="111"/>
      <c r="DA455" s="111"/>
      <c r="DB455" s="111"/>
      <c r="DC455" s="111"/>
      <c r="DD455" s="111"/>
      <c r="DE455" s="111"/>
      <c r="DF455" s="111"/>
      <c r="DG455" s="111"/>
    </row>
    <row r="456" spans="1:111" ht="18.75">
      <c r="A456" s="111"/>
      <c r="B456" s="111"/>
      <c r="C456" s="111"/>
      <c r="D456" s="111"/>
      <c r="E456" s="101"/>
      <c r="F456" s="100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01"/>
      <c r="U456" s="100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2"/>
      <c r="AM456" s="102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/>
      <c r="BF456" s="103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1"/>
      <c r="BS456" s="111"/>
      <c r="BT456" s="111"/>
      <c r="BU456" s="111"/>
      <c r="BV456" s="111"/>
      <c r="BW456" s="111"/>
      <c r="BX456" s="111"/>
      <c r="BY456" s="111"/>
      <c r="BZ456" s="111"/>
      <c r="CA456" s="111"/>
      <c r="CB456" s="111"/>
      <c r="CC456" s="111"/>
      <c r="CD456" s="111"/>
      <c r="CE456" s="111"/>
      <c r="CF456" s="111"/>
      <c r="CG456" s="111"/>
      <c r="CH456" s="111"/>
      <c r="CI456" s="111"/>
      <c r="CJ456" s="111"/>
      <c r="CK456" s="111"/>
      <c r="CL456" s="111"/>
      <c r="CM456" s="111"/>
      <c r="CN456" s="111"/>
      <c r="CO456" s="111"/>
      <c r="CP456" s="111"/>
      <c r="CQ456" s="111"/>
      <c r="CR456" s="111"/>
      <c r="CS456" s="111"/>
      <c r="CT456" s="111"/>
      <c r="CU456" s="111"/>
      <c r="CV456" s="111"/>
      <c r="CW456" s="111"/>
      <c r="CX456" s="111"/>
      <c r="CY456" s="111"/>
      <c r="CZ456" s="111"/>
      <c r="DA456" s="111"/>
      <c r="DB456" s="111"/>
      <c r="DC456" s="111"/>
      <c r="DD456" s="111"/>
      <c r="DE456" s="111"/>
      <c r="DF456" s="111"/>
      <c r="DG456" s="111"/>
    </row>
    <row r="457" spans="1:111" ht="18.75">
      <c r="A457" s="111"/>
      <c r="B457" s="111"/>
      <c r="C457" s="111"/>
      <c r="D457" s="111"/>
      <c r="E457" s="101"/>
      <c r="F457" s="100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01"/>
      <c r="U457" s="100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2"/>
      <c r="AM457" s="102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/>
      <c r="BF457" s="103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1"/>
      <c r="BS457" s="111"/>
      <c r="BT457" s="111"/>
      <c r="BU457" s="111"/>
      <c r="BV457" s="111"/>
      <c r="BW457" s="111"/>
      <c r="BX457" s="111"/>
      <c r="BY457" s="111"/>
      <c r="BZ457" s="111"/>
      <c r="CA457" s="111"/>
      <c r="CB457" s="111"/>
      <c r="CC457" s="111"/>
      <c r="CD457" s="111"/>
      <c r="CE457" s="111"/>
      <c r="CF457" s="111"/>
      <c r="CG457" s="111"/>
      <c r="CH457" s="111"/>
      <c r="CI457" s="111"/>
      <c r="CJ457" s="111"/>
      <c r="CK457" s="111"/>
      <c r="CL457" s="111"/>
      <c r="CM457" s="111"/>
      <c r="CN457" s="111"/>
      <c r="CO457" s="111"/>
      <c r="CP457" s="111"/>
      <c r="CQ457" s="111"/>
      <c r="CR457" s="111"/>
      <c r="CS457" s="111"/>
      <c r="CT457" s="111"/>
      <c r="CU457" s="111"/>
      <c r="CV457" s="111"/>
      <c r="CW457" s="111"/>
      <c r="CX457" s="111"/>
      <c r="CY457" s="111"/>
      <c r="CZ457" s="111"/>
      <c r="DA457" s="111"/>
      <c r="DB457" s="111"/>
      <c r="DC457" s="111"/>
      <c r="DD457" s="111"/>
      <c r="DE457" s="111"/>
      <c r="DF457" s="111"/>
      <c r="DG457" s="111"/>
    </row>
    <row r="458" spans="1:111" ht="18.75">
      <c r="A458" s="111"/>
      <c r="B458" s="111"/>
      <c r="C458" s="111"/>
      <c r="D458" s="111"/>
      <c r="E458" s="101"/>
      <c r="F458" s="100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01"/>
      <c r="U458" s="100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2"/>
      <c r="AM458" s="102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/>
      <c r="BF458" s="103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1"/>
      <c r="BS458" s="111"/>
      <c r="BT458" s="111"/>
      <c r="BU458" s="111"/>
      <c r="BV458" s="111"/>
      <c r="BW458" s="111"/>
      <c r="BX458" s="111"/>
      <c r="BY458" s="111"/>
      <c r="BZ458" s="111"/>
      <c r="CA458" s="111"/>
      <c r="CB458" s="111"/>
      <c r="CC458" s="111"/>
      <c r="CD458" s="111"/>
      <c r="CE458" s="111"/>
      <c r="CF458" s="111"/>
      <c r="CG458" s="111"/>
      <c r="CH458" s="111"/>
      <c r="CI458" s="111"/>
      <c r="CJ458" s="111"/>
      <c r="CK458" s="111"/>
      <c r="CL458" s="111"/>
      <c r="CM458" s="111"/>
      <c r="CN458" s="111"/>
      <c r="CO458" s="111"/>
      <c r="CP458" s="111"/>
      <c r="CQ458" s="111"/>
      <c r="CR458" s="111"/>
      <c r="CS458" s="111"/>
      <c r="CT458" s="111"/>
      <c r="CU458" s="111"/>
      <c r="CV458" s="111"/>
      <c r="CW458" s="111"/>
      <c r="CX458" s="111"/>
      <c r="CY458" s="111"/>
      <c r="CZ458" s="111"/>
      <c r="DA458" s="111"/>
      <c r="DB458" s="111"/>
      <c r="DC458" s="111"/>
      <c r="DD458" s="111"/>
      <c r="DE458" s="111"/>
      <c r="DF458" s="111"/>
      <c r="DG458" s="111"/>
    </row>
    <row r="459" spans="1:111" ht="18.75">
      <c r="A459" s="111"/>
      <c r="B459" s="111"/>
      <c r="C459" s="111"/>
      <c r="D459" s="111"/>
      <c r="E459" s="101"/>
      <c r="F459" s="100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01"/>
      <c r="U459" s="100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2"/>
      <c r="AM459" s="102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111"/>
      <c r="BF459" s="103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1"/>
      <c r="BS459" s="111"/>
      <c r="BT459" s="111"/>
      <c r="BU459" s="111"/>
      <c r="BV459" s="111"/>
      <c r="BW459" s="111"/>
      <c r="BX459" s="111"/>
      <c r="BY459" s="111"/>
      <c r="BZ459" s="111"/>
      <c r="CA459" s="111"/>
      <c r="CB459" s="111"/>
      <c r="CC459" s="111"/>
      <c r="CD459" s="111"/>
      <c r="CE459" s="111"/>
      <c r="CF459" s="111"/>
      <c r="CG459" s="111"/>
      <c r="CH459" s="111"/>
      <c r="CI459" s="111"/>
      <c r="CJ459" s="111"/>
      <c r="CK459" s="111"/>
      <c r="CL459" s="111"/>
      <c r="CM459" s="111"/>
      <c r="CN459" s="111"/>
      <c r="CO459" s="111"/>
      <c r="CP459" s="111"/>
      <c r="CQ459" s="111"/>
      <c r="CR459" s="111"/>
      <c r="CS459" s="111"/>
      <c r="CT459" s="111"/>
      <c r="CU459" s="111"/>
      <c r="CV459" s="111"/>
      <c r="CW459" s="111"/>
      <c r="CX459" s="111"/>
      <c r="CY459" s="111"/>
      <c r="CZ459" s="111"/>
      <c r="DA459" s="111"/>
      <c r="DB459" s="111"/>
      <c r="DC459" s="111"/>
      <c r="DD459" s="111"/>
      <c r="DE459" s="111"/>
      <c r="DF459" s="111"/>
      <c r="DG459" s="111"/>
    </row>
    <row r="460" spans="1:111" ht="18.75">
      <c r="A460" s="111"/>
      <c r="B460" s="111"/>
      <c r="C460" s="111"/>
      <c r="D460" s="111"/>
      <c r="E460" s="101"/>
      <c r="F460" s="100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01"/>
      <c r="U460" s="100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2"/>
      <c r="AM460" s="102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111"/>
      <c r="BF460" s="103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1"/>
      <c r="BS460" s="111"/>
      <c r="BT460" s="111"/>
      <c r="BU460" s="111"/>
      <c r="BV460" s="111"/>
      <c r="BW460" s="111"/>
      <c r="BX460" s="111"/>
      <c r="BY460" s="111"/>
      <c r="BZ460" s="111"/>
      <c r="CA460" s="111"/>
      <c r="CB460" s="111"/>
      <c r="CC460" s="111"/>
      <c r="CD460" s="111"/>
      <c r="CE460" s="111"/>
      <c r="CF460" s="111"/>
      <c r="CG460" s="111"/>
      <c r="CH460" s="111"/>
      <c r="CI460" s="111"/>
      <c r="CJ460" s="111"/>
      <c r="CK460" s="111"/>
      <c r="CL460" s="111"/>
      <c r="CM460" s="111"/>
      <c r="CN460" s="111"/>
      <c r="CO460" s="111"/>
      <c r="CP460" s="111"/>
      <c r="CQ460" s="111"/>
      <c r="CR460" s="111"/>
      <c r="CS460" s="111"/>
      <c r="CT460" s="111"/>
      <c r="CU460" s="111"/>
      <c r="CV460" s="111"/>
      <c r="CW460" s="111"/>
      <c r="CX460" s="111"/>
      <c r="CY460" s="111"/>
      <c r="CZ460" s="111"/>
      <c r="DA460" s="111"/>
      <c r="DB460" s="111"/>
      <c r="DC460" s="111"/>
      <c r="DD460" s="111"/>
      <c r="DE460" s="111"/>
      <c r="DF460" s="111"/>
      <c r="DG460" s="111"/>
    </row>
    <row r="461" spans="1:111" ht="18.75">
      <c r="A461" s="111"/>
      <c r="B461" s="111"/>
      <c r="C461" s="111"/>
      <c r="D461" s="111"/>
      <c r="E461" s="101"/>
      <c r="F461" s="100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01"/>
      <c r="U461" s="100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2"/>
      <c r="AM461" s="102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111"/>
      <c r="BF461" s="103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1"/>
      <c r="BS461" s="111"/>
      <c r="BT461" s="111"/>
      <c r="BU461" s="111"/>
      <c r="BV461" s="111"/>
      <c r="BW461" s="111"/>
      <c r="BX461" s="111"/>
      <c r="BY461" s="111"/>
      <c r="BZ461" s="111"/>
      <c r="CA461" s="111"/>
      <c r="CB461" s="111"/>
      <c r="CC461" s="111"/>
      <c r="CD461" s="111"/>
      <c r="CE461" s="111"/>
      <c r="CF461" s="111"/>
      <c r="CG461" s="111"/>
      <c r="CH461" s="111"/>
      <c r="CI461" s="111"/>
      <c r="CJ461" s="111"/>
      <c r="CK461" s="111"/>
      <c r="CL461" s="111"/>
      <c r="CM461" s="111"/>
      <c r="CN461" s="111"/>
      <c r="CO461" s="111"/>
      <c r="CP461" s="111"/>
      <c r="CQ461" s="111"/>
      <c r="CR461" s="111"/>
      <c r="CS461" s="111"/>
      <c r="CT461" s="111"/>
      <c r="CU461" s="111"/>
      <c r="CV461" s="111"/>
      <c r="CW461" s="111"/>
      <c r="CX461" s="111"/>
      <c r="CY461" s="111"/>
      <c r="CZ461" s="111"/>
      <c r="DA461" s="111"/>
      <c r="DB461" s="111"/>
      <c r="DC461" s="111"/>
      <c r="DD461" s="111"/>
      <c r="DE461" s="111"/>
      <c r="DF461" s="111"/>
      <c r="DG461" s="111"/>
    </row>
    <row r="462" spans="1:111" ht="18.75">
      <c r="A462" s="111"/>
      <c r="B462" s="111"/>
      <c r="C462" s="111"/>
      <c r="D462" s="111"/>
      <c r="E462" s="101"/>
      <c r="F462" s="100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01"/>
      <c r="U462" s="100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2"/>
      <c r="AM462" s="102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111"/>
      <c r="BF462" s="103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1"/>
      <c r="BS462" s="111"/>
      <c r="BT462" s="111"/>
      <c r="BU462" s="111"/>
      <c r="BV462" s="111"/>
      <c r="BW462" s="111"/>
      <c r="BX462" s="111"/>
      <c r="BY462" s="111"/>
      <c r="BZ462" s="111"/>
      <c r="CA462" s="111"/>
      <c r="CB462" s="111"/>
      <c r="CC462" s="111"/>
      <c r="CD462" s="111"/>
      <c r="CE462" s="111"/>
      <c r="CF462" s="111"/>
      <c r="CG462" s="111"/>
      <c r="CH462" s="111"/>
      <c r="CI462" s="111"/>
      <c r="CJ462" s="111"/>
      <c r="CK462" s="111"/>
      <c r="CL462" s="111"/>
      <c r="CM462" s="111"/>
      <c r="CN462" s="111"/>
      <c r="CO462" s="111"/>
      <c r="CP462" s="111"/>
      <c r="CQ462" s="111"/>
      <c r="CR462" s="111"/>
      <c r="CS462" s="111"/>
      <c r="CT462" s="111"/>
      <c r="CU462" s="111"/>
      <c r="CV462" s="111"/>
      <c r="CW462" s="111"/>
      <c r="CX462" s="111"/>
      <c r="CY462" s="111"/>
      <c r="CZ462" s="111"/>
      <c r="DA462" s="111"/>
      <c r="DB462" s="111"/>
      <c r="DC462" s="111"/>
      <c r="DD462" s="111"/>
      <c r="DE462" s="111"/>
      <c r="DF462" s="111"/>
      <c r="DG462" s="111"/>
    </row>
    <row r="463" spans="1:111" ht="18.75">
      <c r="A463" s="111"/>
      <c r="B463" s="111"/>
      <c r="C463" s="111"/>
      <c r="D463" s="111"/>
      <c r="E463" s="101"/>
      <c r="F463" s="100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01"/>
      <c r="U463" s="100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2"/>
      <c r="AM463" s="102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  <c r="AZ463" s="111"/>
      <c r="BA463" s="111"/>
      <c r="BB463" s="111"/>
      <c r="BC463" s="111"/>
      <c r="BD463" s="111"/>
      <c r="BE463" s="111"/>
      <c r="BF463" s="103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1"/>
      <c r="BS463" s="111"/>
      <c r="BT463" s="111"/>
      <c r="BU463" s="111"/>
      <c r="BV463" s="111"/>
      <c r="BW463" s="111"/>
      <c r="BX463" s="111"/>
      <c r="BY463" s="111"/>
      <c r="BZ463" s="111"/>
      <c r="CA463" s="111"/>
      <c r="CB463" s="111"/>
      <c r="CC463" s="111"/>
      <c r="CD463" s="111"/>
      <c r="CE463" s="111"/>
      <c r="CF463" s="111"/>
      <c r="CG463" s="111"/>
      <c r="CH463" s="111"/>
      <c r="CI463" s="111"/>
      <c r="CJ463" s="111"/>
      <c r="CK463" s="111"/>
      <c r="CL463" s="111"/>
      <c r="CM463" s="111"/>
      <c r="CN463" s="111"/>
      <c r="CO463" s="111"/>
      <c r="CP463" s="111"/>
      <c r="CQ463" s="111"/>
      <c r="CR463" s="111"/>
      <c r="CS463" s="111"/>
      <c r="CT463" s="111"/>
      <c r="CU463" s="111"/>
      <c r="CV463" s="111"/>
      <c r="CW463" s="111"/>
      <c r="CX463" s="111"/>
      <c r="CY463" s="111"/>
      <c r="CZ463" s="111"/>
      <c r="DA463" s="111"/>
      <c r="DB463" s="111"/>
      <c r="DC463" s="111"/>
      <c r="DD463" s="111"/>
      <c r="DE463" s="111"/>
      <c r="DF463" s="111"/>
      <c r="DG463" s="111"/>
    </row>
    <row r="464" spans="1:111" ht="18.75">
      <c r="A464" s="111"/>
      <c r="B464" s="111"/>
      <c r="C464" s="111"/>
      <c r="D464" s="111"/>
      <c r="E464" s="101"/>
      <c r="F464" s="100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01"/>
      <c r="U464" s="100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2"/>
      <c r="AM464" s="102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  <c r="AZ464" s="111"/>
      <c r="BA464" s="111"/>
      <c r="BB464" s="111"/>
      <c r="BC464" s="111"/>
      <c r="BD464" s="111"/>
      <c r="BE464" s="111"/>
      <c r="BF464" s="103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1"/>
      <c r="BS464" s="111"/>
      <c r="BT464" s="111"/>
      <c r="BU464" s="111"/>
      <c r="BV464" s="111"/>
      <c r="BW464" s="111"/>
      <c r="BX464" s="111"/>
      <c r="BY464" s="111"/>
      <c r="BZ464" s="111"/>
      <c r="CA464" s="111"/>
      <c r="CB464" s="111"/>
      <c r="CC464" s="111"/>
      <c r="CD464" s="111"/>
      <c r="CE464" s="111"/>
      <c r="CF464" s="111"/>
      <c r="CG464" s="111"/>
      <c r="CH464" s="111"/>
      <c r="CI464" s="111"/>
      <c r="CJ464" s="111"/>
      <c r="CK464" s="111"/>
      <c r="CL464" s="111"/>
      <c r="CM464" s="111"/>
      <c r="CN464" s="111"/>
      <c r="CO464" s="111"/>
      <c r="CP464" s="111"/>
      <c r="CQ464" s="111"/>
      <c r="CR464" s="111"/>
      <c r="CS464" s="111"/>
      <c r="CT464" s="111"/>
      <c r="CU464" s="111"/>
      <c r="CV464" s="111"/>
      <c r="CW464" s="111"/>
      <c r="CX464" s="111"/>
      <c r="CY464" s="111"/>
      <c r="CZ464" s="111"/>
      <c r="DA464" s="111"/>
      <c r="DB464" s="111"/>
      <c r="DC464" s="111"/>
      <c r="DD464" s="111"/>
      <c r="DE464" s="111"/>
      <c r="DF464" s="111"/>
      <c r="DG464" s="111"/>
    </row>
    <row r="465" spans="1:111" ht="18.75">
      <c r="A465" s="111"/>
      <c r="B465" s="111"/>
      <c r="C465" s="111"/>
      <c r="D465" s="111"/>
      <c r="E465" s="101"/>
      <c r="F465" s="100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01"/>
      <c r="U465" s="100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2"/>
      <c r="AM465" s="102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  <c r="AZ465" s="111"/>
      <c r="BA465" s="111"/>
      <c r="BB465" s="111"/>
      <c r="BC465" s="111"/>
      <c r="BD465" s="111"/>
      <c r="BE465" s="111"/>
      <c r="BF465" s="103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1"/>
      <c r="BS465" s="111"/>
      <c r="BT465" s="111"/>
      <c r="BU465" s="111"/>
      <c r="BV465" s="111"/>
      <c r="BW465" s="111"/>
      <c r="BX465" s="111"/>
      <c r="BY465" s="111"/>
      <c r="BZ465" s="111"/>
      <c r="CA465" s="111"/>
      <c r="CB465" s="111"/>
      <c r="CC465" s="111"/>
      <c r="CD465" s="111"/>
      <c r="CE465" s="111"/>
      <c r="CF465" s="111"/>
      <c r="CG465" s="111"/>
      <c r="CH465" s="111"/>
      <c r="CI465" s="111"/>
      <c r="CJ465" s="111"/>
      <c r="CK465" s="111"/>
      <c r="CL465" s="111"/>
      <c r="CM465" s="111"/>
      <c r="CN465" s="111"/>
      <c r="CO465" s="111"/>
      <c r="CP465" s="111"/>
      <c r="CQ465" s="111"/>
      <c r="CR465" s="111"/>
      <c r="CS465" s="111"/>
      <c r="CT465" s="111"/>
      <c r="CU465" s="111"/>
      <c r="CV465" s="111"/>
      <c r="CW465" s="111"/>
      <c r="CX465" s="111"/>
      <c r="CY465" s="111"/>
      <c r="CZ465" s="111"/>
      <c r="DA465" s="111"/>
      <c r="DB465" s="111"/>
      <c r="DC465" s="111"/>
      <c r="DD465" s="111"/>
      <c r="DE465" s="111"/>
      <c r="DF465" s="111"/>
      <c r="DG465" s="111"/>
    </row>
    <row r="466" spans="1:111" ht="18.75">
      <c r="A466" s="111"/>
      <c r="B466" s="111"/>
      <c r="C466" s="111"/>
      <c r="D466" s="111"/>
      <c r="E466" s="101"/>
      <c r="F466" s="100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01"/>
      <c r="U466" s="100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2"/>
      <c r="AM466" s="102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  <c r="AZ466" s="111"/>
      <c r="BA466" s="111"/>
      <c r="BB466" s="111"/>
      <c r="BC466" s="111"/>
      <c r="BD466" s="111"/>
      <c r="BE466" s="111"/>
      <c r="BF466" s="103"/>
      <c r="BG466" s="111"/>
      <c r="BH466" s="111"/>
      <c r="BI466" s="111"/>
      <c r="BJ466" s="111"/>
      <c r="BK466" s="111"/>
      <c r="BL466" s="111"/>
      <c r="BM466" s="111"/>
      <c r="BN466" s="111"/>
      <c r="BO466" s="111"/>
      <c r="BP466" s="111"/>
      <c r="BQ466" s="111"/>
      <c r="BR466" s="111"/>
      <c r="BS466" s="111"/>
      <c r="BT466" s="111"/>
      <c r="BU466" s="111"/>
      <c r="BV466" s="111"/>
      <c r="BW466" s="111"/>
      <c r="BX466" s="111"/>
      <c r="BY466" s="111"/>
      <c r="BZ466" s="111"/>
      <c r="CA466" s="111"/>
      <c r="CB466" s="111"/>
      <c r="CC466" s="111"/>
      <c r="CD466" s="111"/>
      <c r="CE466" s="111"/>
      <c r="CF466" s="111"/>
      <c r="CG466" s="111"/>
      <c r="CH466" s="111"/>
      <c r="CI466" s="111"/>
      <c r="CJ466" s="111"/>
      <c r="CK466" s="111"/>
      <c r="CL466" s="111"/>
      <c r="CM466" s="111"/>
      <c r="CN466" s="111"/>
      <c r="CO466" s="111"/>
      <c r="CP466" s="111"/>
      <c r="CQ466" s="111"/>
      <c r="CR466" s="111"/>
      <c r="CS466" s="111"/>
      <c r="CT466" s="111"/>
      <c r="CU466" s="111"/>
      <c r="CV466" s="111"/>
      <c r="CW466" s="111"/>
      <c r="CX466" s="111"/>
      <c r="CY466" s="111"/>
      <c r="CZ466" s="111"/>
      <c r="DA466" s="111"/>
      <c r="DB466" s="111"/>
      <c r="DC466" s="111"/>
      <c r="DD466" s="111"/>
      <c r="DE466" s="111"/>
      <c r="DF466" s="111"/>
      <c r="DG466" s="111"/>
    </row>
    <row r="467" spans="1:111" ht="18.75">
      <c r="A467" s="111"/>
      <c r="B467" s="111"/>
      <c r="C467" s="111"/>
      <c r="D467" s="111"/>
      <c r="E467" s="101"/>
      <c r="F467" s="100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01"/>
      <c r="U467" s="100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2"/>
      <c r="AM467" s="102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1"/>
      <c r="BC467" s="111"/>
      <c r="BD467" s="111"/>
      <c r="BE467" s="111"/>
      <c r="BF467" s="103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1"/>
      <c r="BS467" s="111"/>
      <c r="BT467" s="111"/>
      <c r="BU467" s="111"/>
      <c r="BV467" s="111"/>
      <c r="BW467" s="111"/>
      <c r="BX467" s="111"/>
      <c r="BY467" s="111"/>
      <c r="BZ467" s="111"/>
      <c r="CA467" s="111"/>
      <c r="CB467" s="111"/>
      <c r="CC467" s="111"/>
      <c r="CD467" s="111"/>
      <c r="CE467" s="111"/>
      <c r="CF467" s="111"/>
      <c r="CG467" s="111"/>
      <c r="CH467" s="111"/>
      <c r="CI467" s="111"/>
      <c r="CJ467" s="111"/>
      <c r="CK467" s="111"/>
      <c r="CL467" s="111"/>
      <c r="CM467" s="111"/>
      <c r="CN467" s="111"/>
      <c r="CO467" s="111"/>
      <c r="CP467" s="111"/>
      <c r="CQ467" s="111"/>
      <c r="CR467" s="111"/>
      <c r="CS467" s="111"/>
      <c r="CT467" s="111"/>
      <c r="CU467" s="111"/>
      <c r="CV467" s="111"/>
      <c r="CW467" s="111"/>
      <c r="CX467" s="111"/>
      <c r="CY467" s="111"/>
      <c r="CZ467" s="111"/>
      <c r="DA467" s="111"/>
      <c r="DB467" s="111"/>
      <c r="DC467" s="111"/>
      <c r="DD467" s="111"/>
      <c r="DE467" s="111"/>
      <c r="DF467" s="111"/>
      <c r="DG467" s="111"/>
    </row>
    <row r="468" spans="1:111" ht="18.75">
      <c r="A468" s="111"/>
      <c r="B468" s="111"/>
      <c r="C468" s="111"/>
      <c r="D468" s="111"/>
      <c r="E468" s="101"/>
      <c r="F468" s="100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01"/>
      <c r="U468" s="100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2"/>
      <c r="AM468" s="102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  <c r="AZ468" s="111"/>
      <c r="BA468" s="111"/>
      <c r="BB468" s="111"/>
      <c r="BC468" s="111"/>
      <c r="BD468" s="111"/>
      <c r="BE468" s="111"/>
      <c r="BF468" s="103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1"/>
      <c r="BS468" s="111"/>
      <c r="BT468" s="111"/>
      <c r="BU468" s="111"/>
      <c r="BV468" s="111"/>
      <c r="BW468" s="111"/>
      <c r="BX468" s="111"/>
      <c r="BY468" s="111"/>
      <c r="BZ468" s="111"/>
      <c r="CA468" s="111"/>
      <c r="CB468" s="111"/>
      <c r="CC468" s="111"/>
      <c r="CD468" s="111"/>
      <c r="CE468" s="111"/>
      <c r="CF468" s="111"/>
      <c r="CG468" s="111"/>
      <c r="CH468" s="111"/>
      <c r="CI468" s="111"/>
      <c r="CJ468" s="111"/>
      <c r="CK468" s="111"/>
      <c r="CL468" s="111"/>
      <c r="CM468" s="111"/>
      <c r="CN468" s="111"/>
      <c r="CO468" s="111"/>
      <c r="CP468" s="111"/>
      <c r="CQ468" s="111"/>
      <c r="CR468" s="111"/>
      <c r="CS468" s="111"/>
      <c r="CT468" s="111"/>
      <c r="CU468" s="111"/>
      <c r="CV468" s="111"/>
      <c r="CW468" s="111"/>
      <c r="CX468" s="111"/>
      <c r="CY468" s="111"/>
      <c r="CZ468" s="111"/>
      <c r="DA468" s="111"/>
      <c r="DB468" s="111"/>
      <c r="DC468" s="111"/>
      <c r="DD468" s="111"/>
      <c r="DE468" s="111"/>
      <c r="DF468" s="111"/>
      <c r="DG468" s="111"/>
    </row>
    <row r="469" spans="1:111" ht="18.75">
      <c r="A469" s="111"/>
      <c r="B469" s="111"/>
      <c r="C469" s="111"/>
      <c r="D469" s="111"/>
      <c r="E469" s="101"/>
      <c r="F469" s="100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01"/>
      <c r="U469" s="100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2"/>
      <c r="AM469" s="102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03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111"/>
      <c r="BX469" s="111"/>
      <c r="BY469" s="111"/>
      <c r="BZ469" s="111"/>
      <c r="CA469" s="111"/>
      <c r="CB469" s="111"/>
      <c r="CC469" s="111"/>
      <c r="CD469" s="111"/>
      <c r="CE469" s="111"/>
      <c r="CF469" s="111"/>
      <c r="CG469" s="111"/>
      <c r="CH469" s="111"/>
      <c r="CI469" s="111"/>
      <c r="CJ469" s="111"/>
      <c r="CK469" s="111"/>
      <c r="CL469" s="111"/>
      <c r="CM469" s="111"/>
      <c r="CN469" s="111"/>
      <c r="CO469" s="111"/>
      <c r="CP469" s="111"/>
      <c r="CQ469" s="111"/>
      <c r="CR469" s="111"/>
      <c r="CS469" s="111"/>
      <c r="CT469" s="111"/>
      <c r="CU469" s="111"/>
      <c r="CV469" s="111"/>
      <c r="CW469" s="111"/>
      <c r="CX469" s="111"/>
      <c r="CY469" s="111"/>
      <c r="CZ469" s="111"/>
      <c r="DA469" s="111"/>
      <c r="DB469" s="111"/>
      <c r="DC469" s="111"/>
      <c r="DD469" s="111"/>
      <c r="DE469" s="111"/>
      <c r="DF469" s="111"/>
      <c r="DG469" s="111"/>
    </row>
    <row r="470" spans="1:111" ht="18.75">
      <c r="A470" s="111"/>
      <c r="B470" s="111"/>
      <c r="C470" s="111"/>
      <c r="D470" s="111"/>
      <c r="E470" s="101"/>
      <c r="F470" s="100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01"/>
      <c r="U470" s="100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2"/>
      <c r="AM470" s="102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03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  <c r="BV470" s="111"/>
      <c r="BW470" s="111"/>
      <c r="BX470" s="111"/>
      <c r="BY470" s="111"/>
      <c r="BZ470" s="111"/>
      <c r="CA470" s="111"/>
      <c r="CB470" s="111"/>
      <c r="CC470" s="111"/>
      <c r="CD470" s="111"/>
      <c r="CE470" s="111"/>
      <c r="CF470" s="111"/>
      <c r="CG470" s="111"/>
      <c r="CH470" s="111"/>
      <c r="CI470" s="111"/>
      <c r="CJ470" s="111"/>
      <c r="CK470" s="111"/>
      <c r="CL470" s="111"/>
      <c r="CM470" s="111"/>
      <c r="CN470" s="111"/>
      <c r="CO470" s="111"/>
      <c r="CP470" s="111"/>
      <c r="CQ470" s="111"/>
      <c r="CR470" s="111"/>
      <c r="CS470" s="111"/>
      <c r="CT470" s="111"/>
      <c r="CU470" s="111"/>
      <c r="CV470" s="111"/>
      <c r="CW470" s="111"/>
      <c r="CX470" s="111"/>
      <c r="CY470" s="111"/>
      <c r="CZ470" s="111"/>
      <c r="DA470" s="111"/>
      <c r="DB470" s="111"/>
      <c r="DC470" s="111"/>
      <c r="DD470" s="111"/>
      <c r="DE470" s="111"/>
      <c r="DF470" s="111"/>
      <c r="DG470" s="111"/>
    </row>
    <row r="471" spans="1:111" ht="18.75">
      <c r="A471" s="111"/>
      <c r="B471" s="111"/>
      <c r="C471" s="111"/>
      <c r="D471" s="111"/>
      <c r="E471" s="101"/>
      <c r="F471" s="100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01"/>
      <c r="U471" s="100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2"/>
      <c r="AM471" s="102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03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  <c r="BV471" s="111"/>
      <c r="BW471" s="111"/>
      <c r="BX471" s="111"/>
      <c r="BY471" s="111"/>
      <c r="BZ471" s="111"/>
      <c r="CA471" s="111"/>
      <c r="CB471" s="111"/>
      <c r="CC471" s="111"/>
      <c r="CD471" s="111"/>
      <c r="CE471" s="111"/>
      <c r="CF471" s="111"/>
      <c r="CG471" s="111"/>
      <c r="CH471" s="111"/>
      <c r="CI471" s="111"/>
      <c r="CJ471" s="111"/>
      <c r="CK471" s="111"/>
      <c r="CL471" s="111"/>
      <c r="CM471" s="111"/>
      <c r="CN471" s="111"/>
      <c r="CO471" s="111"/>
      <c r="CP471" s="111"/>
      <c r="CQ471" s="111"/>
      <c r="CR471" s="111"/>
      <c r="CS471" s="111"/>
      <c r="CT471" s="111"/>
      <c r="CU471" s="111"/>
      <c r="CV471" s="111"/>
      <c r="CW471" s="111"/>
      <c r="CX471" s="111"/>
      <c r="CY471" s="111"/>
      <c r="CZ471" s="111"/>
      <c r="DA471" s="111"/>
      <c r="DB471" s="111"/>
      <c r="DC471" s="111"/>
      <c r="DD471" s="111"/>
      <c r="DE471" s="111"/>
      <c r="DF471" s="111"/>
      <c r="DG471" s="111"/>
    </row>
    <row r="472" spans="1:111" ht="18.75">
      <c r="A472" s="111"/>
      <c r="B472" s="111"/>
      <c r="C472" s="111"/>
      <c r="D472" s="111"/>
      <c r="E472" s="101"/>
      <c r="F472" s="100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01"/>
      <c r="U472" s="100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2"/>
      <c r="AM472" s="102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03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  <c r="BV472" s="111"/>
      <c r="BW472" s="111"/>
      <c r="BX472" s="111"/>
      <c r="BY472" s="111"/>
      <c r="BZ472" s="111"/>
      <c r="CA472" s="111"/>
      <c r="CB472" s="111"/>
      <c r="CC472" s="111"/>
      <c r="CD472" s="111"/>
      <c r="CE472" s="111"/>
      <c r="CF472" s="111"/>
      <c r="CG472" s="111"/>
      <c r="CH472" s="111"/>
      <c r="CI472" s="111"/>
      <c r="CJ472" s="111"/>
      <c r="CK472" s="111"/>
      <c r="CL472" s="111"/>
      <c r="CM472" s="111"/>
      <c r="CN472" s="111"/>
      <c r="CO472" s="111"/>
      <c r="CP472" s="111"/>
      <c r="CQ472" s="111"/>
      <c r="CR472" s="111"/>
      <c r="CS472" s="111"/>
      <c r="CT472" s="111"/>
      <c r="CU472" s="111"/>
      <c r="CV472" s="111"/>
      <c r="CW472" s="111"/>
      <c r="CX472" s="111"/>
      <c r="CY472" s="111"/>
      <c r="CZ472" s="111"/>
      <c r="DA472" s="111"/>
      <c r="DB472" s="111"/>
      <c r="DC472" s="111"/>
      <c r="DD472" s="111"/>
      <c r="DE472" s="111"/>
      <c r="DF472" s="111"/>
      <c r="DG472" s="111"/>
    </row>
    <row r="473" spans="1:111" ht="18.75">
      <c r="A473" s="111"/>
      <c r="B473" s="111"/>
      <c r="C473" s="111"/>
      <c r="D473" s="111"/>
      <c r="E473" s="101"/>
      <c r="F473" s="100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01"/>
      <c r="U473" s="100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2"/>
      <c r="AM473" s="102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03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  <c r="CG473" s="111"/>
      <c r="CH473" s="111"/>
      <c r="CI473" s="111"/>
      <c r="CJ473" s="111"/>
      <c r="CK473" s="111"/>
      <c r="CL473" s="111"/>
      <c r="CM473" s="111"/>
      <c r="CN473" s="111"/>
      <c r="CO473" s="111"/>
      <c r="CP473" s="111"/>
      <c r="CQ473" s="111"/>
      <c r="CR473" s="111"/>
      <c r="CS473" s="111"/>
      <c r="CT473" s="111"/>
      <c r="CU473" s="111"/>
      <c r="CV473" s="111"/>
      <c r="CW473" s="111"/>
      <c r="CX473" s="111"/>
      <c r="CY473" s="111"/>
      <c r="CZ473" s="111"/>
      <c r="DA473" s="111"/>
      <c r="DB473" s="111"/>
      <c r="DC473" s="111"/>
      <c r="DD473" s="111"/>
      <c r="DE473" s="111"/>
      <c r="DF473" s="111"/>
      <c r="DG473" s="111"/>
    </row>
    <row r="474" spans="1:111" ht="18.75">
      <c r="A474" s="111"/>
      <c r="B474" s="111"/>
      <c r="C474" s="111"/>
      <c r="D474" s="111"/>
      <c r="E474" s="101"/>
      <c r="F474" s="100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01"/>
      <c r="U474" s="100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2"/>
      <c r="AM474" s="102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  <c r="AZ474" s="111"/>
      <c r="BA474" s="111"/>
      <c r="BB474" s="111"/>
      <c r="BC474" s="111"/>
      <c r="BD474" s="111"/>
      <c r="BE474" s="111"/>
      <c r="BF474" s="103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1"/>
      <c r="BS474" s="111"/>
      <c r="BT474" s="111"/>
      <c r="BU474" s="111"/>
      <c r="BV474" s="111"/>
      <c r="BW474" s="111"/>
      <c r="BX474" s="111"/>
      <c r="BY474" s="111"/>
      <c r="BZ474" s="111"/>
      <c r="CA474" s="111"/>
      <c r="CB474" s="111"/>
      <c r="CC474" s="111"/>
      <c r="CD474" s="111"/>
      <c r="CE474" s="111"/>
      <c r="CF474" s="111"/>
      <c r="CG474" s="111"/>
      <c r="CH474" s="111"/>
      <c r="CI474" s="111"/>
      <c r="CJ474" s="111"/>
      <c r="CK474" s="111"/>
      <c r="CL474" s="111"/>
      <c r="CM474" s="111"/>
      <c r="CN474" s="111"/>
      <c r="CO474" s="111"/>
      <c r="CP474" s="111"/>
      <c r="CQ474" s="111"/>
      <c r="CR474" s="111"/>
      <c r="CS474" s="111"/>
      <c r="CT474" s="111"/>
      <c r="CU474" s="111"/>
      <c r="CV474" s="111"/>
      <c r="CW474" s="111"/>
      <c r="CX474" s="111"/>
      <c r="CY474" s="111"/>
      <c r="CZ474" s="111"/>
      <c r="DA474" s="111"/>
      <c r="DB474" s="111"/>
      <c r="DC474" s="111"/>
      <c r="DD474" s="111"/>
      <c r="DE474" s="111"/>
      <c r="DF474" s="111"/>
      <c r="DG474" s="111"/>
    </row>
    <row r="475" spans="1:111" ht="18.75">
      <c r="A475" s="111"/>
      <c r="B475" s="111"/>
      <c r="C475" s="111"/>
      <c r="D475" s="111"/>
      <c r="E475" s="101"/>
      <c r="F475" s="100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01"/>
      <c r="U475" s="100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2"/>
      <c r="AM475" s="102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03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1"/>
      <c r="BS475" s="111"/>
      <c r="BT475" s="111"/>
      <c r="BU475" s="111"/>
      <c r="BV475" s="111"/>
      <c r="BW475" s="111"/>
      <c r="BX475" s="111"/>
      <c r="BY475" s="111"/>
      <c r="BZ475" s="111"/>
      <c r="CA475" s="111"/>
      <c r="CB475" s="111"/>
      <c r="CC475" s="111"/>
      <c r="CD475" s="111"/>
      <c r="CE475" s="111"/>
      <c r="CF475" s="111"/>
      <c r="CG475" s="111"/>
      <c r="CH475" s="111"/>
      <c r="CI475" s="111"/>
      <c r="CJ475" s="111"/>
      <c r="CK475" s="111"/>
      <c r="CL475" s="111"/>
      <c r="CM475" s="111"/>
      <c r="CN475" s="111"/>
      <c r="CO475" s="111"/>
      <c r="CP475" s="111"/>
      <c r="CQ475" s="111"/>
      <c r="CR475" s="111"/>
      <c r="CS475" s="111"/>
      <c r="CT475" s="111"/>
      <c r="CU475" s="111"/>
      <c r="CV475" s="111"/>
      <c r="CW475" s="111"/>
      <c r="CX475" s="111"/>
      <c r="CY475" s="111"/>
      <c r="CZ475" s="111"/>
      <c r="DA475" s="111"/>
      <c r="DB475" s="111"/>
      <c r="DC475" s="111"/>
      <c r="DD475" s="111"/>
      <c r="DE475" s="111"/>
      <c r="DF475" s="111"/>
      <c r="DG475" s="111"/>
    </row>
    <row r="476" spans="1:111" ht="18.75">
      <c r="A476" s="111"/>
      <c r="B476" s="111"/>
      <c r="C476" s="111"/>
      <c r="D476" s="111"/>
      <c r="E476" s="101"/>
      <c r="F476" s="100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01"/>
      <c r="U476" s="100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2"/>
      <c r="AM476" s="102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  <c r="AZ476" s="111"/>
      <c r="BA476" s="111"/>
      <c r="BB476" s="111"/>
      <c r="BC476" s="111"/>
      <c r="BD476" s="111"/>
      <c r="BE476" s="111"/>
      <c r="BF476" s="103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1"/>
      <c r="BS476" s="111"/>
      <c r="BT476" s="111"/>
      <c r="BU476" s="111"/>
      <c r="BV476" s="111"/>
      <c r="BW476" s="111"/>
      <c r="BX476" s="111"/>
      <c r="BY476" s="111"/>
      <c r="BZ476" s="111"/>
      <c r="CA476" s="111"/>
      <c r="CB476" s="111"/>
      <c r="CC476" s="111"/>
      <c r="CD476" s="111"/>
      <c r="CE476" s="111"/>
      <c r="CF476" s="111"/>
      <c r="CG476" s="111"/>
      <c r="CH476" s="111"/>
      <c r="CI476" s="111"/>
      <c r="CJ476" s="111"/>
      <c r="CK476" s="111"/>
      <c r="CL476" s="111"/>
      <c r="CM476" s="111"/>
      <c r="CN476" s="111"/>
      <c r="CO476" s="111"/>
      <c r="CP476" s="111"/>
      <c r="CQ476" s="111"/>
      <c r="CR476" s="111"/>
      <c r="CS476" s="111"/>
      <c r="CT476" s="111"/>
      <c r="CU476" s="111"/>
      <c r="CV476" s="111"/>
      <c r="CW476" s="111"/>
      <c r="CX476" s="111"/>
      <c r="CY476" s="111"/>
      <c r="CZ476" s="111"/>
      <c r="DA476" s="111"/>
      <c r="DB476" s="111"/>
      <c r="DC476" s="111"/>
      <c r="DD476" s="111"/>
      <c r="DE476" s="111"/>
      <c r="DF476" s="111"/>
      <c r="DG476" s="111"/>
    </row>
    <row r="477" spans="1:111" ht="18.75">
      <c r="A477" s="111"/>
      <c r="B477" s="111"/>
      <c r="C477" s="111"/>
      <c r="D477" s="111"/>
      <c r="E477" s="101"/>
      <c r="F477" s="100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01"/>
      <c r="U477" s="100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2"/>
      <c r="AM477" s="102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  <c r="AZ477" s="111"/>
      <c r="BA477" s="111"/>
      <c r="BB477" s="111"/>
      <c r="BC477" s="111"/>
      <c r="BD477" s="111"/>
      <c r="BE477" s="111"/>
      <c r="BF477" s="103"/>
      <c r="BG477" s="111"/>
      <c r="BH477" s="111"/>
      <c r="BI477" s="111"/>
      <c r="BJ477" s="111"/>
      <c r="BK477" s="111"/>
      <c r="BL477" s="111"/>
      <c r="BM477" s="111"/>
      <c r="BN477" s="111"/>
      <c r="BO477" s="111"/>
      <c r="BP477" s="111"/>
      <c r="BQ477" s="111"/>
      <c r="BR477" s="111"/>
      <c r="BS477" s="111"/>
      <c r="BT477" s="111"/>
      <c r="BU477" s="111"/>
      <c r="BV477" s="111"/>
      <c r="BW477" s="111"/>
      <c r="BX477" s="111"/>
      <c r="BY477" s="111"/>
      <c r="BZ477" s="111"/>
      <c r="CA477" s="111"/>
      <c r="CB477" s="111"/>
      <c r="CC477" s="111"/>
      <c r="CD477" s="111"/>
      <c r="CE477" s="111"/>
      <c r="CF477" s="111"/>
      <c r="CG477" s="111"/>
      <c r="CH477" s="111"/>
      <c r="CI477" s="111"/>
      <c r="CJ477" s="111"/>
      <c r="CK477" s="111"/>
      <c r="CL477" s="111"/>
      <c r="CM477" s="111"/>
      <c r="CN477" s="111"/>
      <c r="CO477" s="111"/>
      <c r="CP477" s="111"/>
      <c r="CQ477" s="111"/>
      <c r="CR477" s="111"/>
      <c r="CS477" s="111"/>
      <c r="CT477" s="111"/>
      <c r="CU477" s="111"/>
      <c r="CV477" s="111"/>
      <c r="CW477" s="111"/>
      <c r="CX477" s="111"/>
      <c r="CY477" s="111"/>
      <c r="CZ477" s="111"/>
      <c r="DA477" s="111"/>
      <c r="DB477" s="111"/>
      <c r="DC477" s="111"/>
      <c r="DD477" s="111"/>
      <c r="DE477" s="111"/>
      <c r="DF477" s="111"/>
      <c r="DG477" s="111"/>
    </row>
    <row r="478" spans="1:111" ht="18.75">
      <c r="A478" s="111"/>
      <c r="B478" s="111"/>
      <c r="C478" s="111"/>
      <c r="D478" s="111"/>
      <c r="E478" s="101"/>
      <c r="F478" s="100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01"/>
      <c r="U478" s="100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2"/>
      <c r="AM478" s="102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  <c r="AZ478" s="111"/>
      <c r="BA478" s="111"/>
      <c r="BB478" s="111"/>
      <c r="BC478" s="111"/>
      <c r="BD478" s="111"/>
      <c r="BE478" s="111"/>
      <c r="BF478" s="103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1"/>
      <c r="BS478" s="111"/>
      <c r="BT478" s="111"/>
      <c r="BU478" s="111"/>
      <c r="BV478" s="111"/>
      <c r="BW478" s="111"/>
      <c r="BX478" s="111"/>
      <c r="BY478" s="111"/>
      <c r="BZ478" s="111"/>
      <c r="CA478" s="111"/>
      <c r="CB478" s="111"/>
      <c r="CC478" s="111"/>
      <c r="CD478" s="111"/>
      <c r="CE478" s="111"/>
      <c r="CF478" s="111"/>
      <c r="CG478" s="111"/>
      <c r="CH478" s="111"/>
      <c r="CI478" s="111"/>
      <c r="CJ478" s="111"/>
      <c r="CK478" s="111"/>
      <c r="CL478" s="111"/>
      <c r="CM478" s="111"/>
      <c r="CN478" s="111"/>
      <c r="CO478" s="111"/>
      <c r="CP478" s="111"/>
      <c r="CQ478" s="111"/>
      <c r="CR478" s="111"/>
      <c r="CS478" s="111"/>
      <c r="CT478" s="111"/>
      <c r="CU478" s="111"/>
      <c r="CV478" s="111"/>
      <c r="CW478" s="111"/>
      <c r="CX478" s="111"/>
      <c r="CY478" s="111"/>
      <c r="CZ478" s="111"/>
      <c r="DA478" s="111"/>
      <c r="DB478" s="111"/>
      <c r="DC478" s="111"/>
      <c r="DD478" s="111"/>
      <c r="DE478" s="111"/>
      <c r="DF478" s="111"/>
      <c r="DG478" s="111"/>
    </row>
    <row r="479" spans="1:111" ht="18.75">
      <c r="A479" s="111"/>
      <c r="B479" s="111"/>
      <c r="C479" s="111"/>
      <c r="D479" s="111"/>
      <c r="E479" s="101"/>
      <c r="F479" s="100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01"/>
      <c r="U479" s="100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2"/>
      <c r="AM479" s="102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  <c r="AZ479" s="111"/>
      <c r="BA479" s="111"/>
      <c r="BB479" s="111"/>
      <c r="BC479" s="111"/>
      <c r="BD479" s="111"/>
      <c r="BE479" s="111"/>
      <c r="BF479" s="103"/>
      <c r="BG479" s="111"/>
      <c r="BH479" s="111"/>
      <c r="BI479" s="111"/>
      <c r="BJ479" s="111"/>
      <c r="BK479" s="111"/>
      <c r="BL479" s="111"/>
      <c r="BM479" s="111"/>
      <c r="BN479" s="111"/>
      <c r="BO479" s="111"/>
      <c r="BP479" s="111"/>
      <c r="BQ479" s="111"/>
      <c r="BR479" s="111"/>
      <c r="BS479" s="111"/>
      <c r="BT479" s="111"/>
      <c r="BU479" s="111"/>
      <c r="BV479" s="111"/>
      <c r="BW479" s="111"/>
      <c r="BX479" s="111"/>
      <c r="BY479" s="111"/>
      <c r="BZ479" s="111"/>
      <c r="CA479" s="111"/>
      <c r="CB479" s="111"/>
      <c r="CC479" s="111"/>
      <c r="CD479" s="111"/>
      <c r="CE479" s="111"/>
      <c r="CF479" s="111"/>
      <c r="CG479" s="111"/>
      <c r="CH479" s="111"/>
      <c r="CI479" s="111"/>
      <c r="CJ479" s="111"/>
      <c r="CK479" s="111"/>
      <c r="CL479" s="111"/>
      <c r="CM479" s="111"/>
      <c r="CN479" s="111"/>
      <c r="CO479" s="111"/>
      <c r="CP479" s="111"/>
      <c r="CQ479" s="111"/>
      <c r="CR479" s="111"/>
      <c r="CS479" s="111"/>
      <c r="CT479" s="111"/>
      <c r="CU479" s="111"/>
      <c r="CV479" s="111"/>
      <c r="CW479" s="111"/>
      <c r="CX479" s="111"/>
      <c r="CY479" s="111"/>
      <c r="CZ479" s="111"/>
      <c r="DA479" s="111"/>
      <c r="DB479" s="111"/>
      <c r="DC479" s="111"/>
      <c r="DD479" s="111"/>
      <c r="DE479" s="111"/>
      <c r="DF479" s="111"/>
      <c r="DG479" s="111"/>
    </row>
    <row r="480" spans="1:111" ht="18.75">
      <c r="A480" s="111"/>
      <c r="B480" s="111"/>
      <c r="C480" s="111"/>
      <c r="D480" s="111"/>
      <c r="E480" s="101"/>
      <c r="F480" s="100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01"/>
      <c r="U480" s="100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2"/>
      <c r="AM480" s="102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  <c r="AZ480" s="111"/>
      <c r="BA480" s="111"/>
      <c r="BB480" s="111"/>
      <c r="BC480" s="111"/>
      <c r="BD480" s="111"/>
      <c r="BE480" s="111"/>
      <c r="BF480" s="103"/>
      <c r="BG480" s="111"/>
      <c r="BH480" s="111"/>
      <c r="BI480" s="111"/>
      <c r="BJ480" s="111"/>
      <c r="BK480" s="111"/>
      <c r="BL480" s="111"/>
      <c r="BM480" s="111"/>
      <c r="BN480" s="111"/>
      <c r="BO480" s="111"/>
      <c r="BP480" s="111"/>
      <c r="BQ480" s="111"/>
      <c r="BR480" s="111"/>
      <c r="BS480" s="111"/>
      <c r="BT480" s="111"/>
      <c r="BU480" s="111"/>
      <c r="BV480" s="111"/>
      <c r="BW480" s="111"/>
      <c r="BX480" s="111"/>
      <c r="BY480" s="111"/>
      <c r="BZ480" s="111"/>
      <c r="CA480" s="111"/>
      <c r="CB480" s="111"/>
      <c r="CC480" s="111"/>
      <c r="CD480" s="111"/>
      <c r="CE480" s="111"/>
      <c r="CF480" s="111"/>
      <c r="CG480" s="111"/>
      <c r="CH480" s="111"/>
      <c r="CI480" s="111"/>
      <c r="CJ480" s="111"/>
      <c r="CK480" s="111"/>
      <c r="CL480" s="111"/>
      <c r="CM480" s="111"/>
      <c r="CN480" s="111"/>
      <c r="CO480" s="111"/>
      <c r="CP480" s="111"/>
      <c r="CQ480" s="111"/>
      <c r="CR480" s="111"/>
      <c r="CS480" s="111"/>
      <c r="CT480" s="111"/>
      <c r="CU480" s="111"/>
      <c r="CV480" s="111"/>
      <c r="CW480" s="111"/>
      <c r="CX480" s="111"/>
      <c r="CY480" s="111"/>
      <c r="CZ480" s="111"/>
      <c r="DA480" s="111"/>
      <c r="DB480" s="111"/>
      <c r="DC480" s="111"/>
      <c r="DD480" s="111"/>
      <c r="DE480" s="111"/>
      <c r="DF480" s="111"/>
      <c r="DG480" s="111"/>
    </row>
    <row r="481" spans="1:111" ht="18.75">
      <c r="A481" s="111"/>
      <c r="B481" s="111"/>
      <c r="C481" s="111"/>
      <c r="D481" s="111"/>
      <c r="E481" s="101"/>
      <c r="F481" s="100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01"/>
      <c r="U481" s="100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2"/>
      <c r="AM481" s="102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03"/>
      <c r="BG481" s="111"/>
      <c r="BH481" s="111"/>
      <c r="BI481" s="111"/>
      <c r="BJ481" s="111"/>
      <c r="BK481" s="111"/>
      <c r="BL481" s="111"/>
      <c r="BM481" s="111"/>
      <c r="BN481" s="111"/>
      <c r="BO481" s="111"/>
      <c r="BP481" s="111"/>
      <c r="BQ481" s="111"/>
      <c r="BR481" s="111"/>
      <c r="BS481" s="111"/>
      <c r="BT481" s="111"/>
      <c r="BU481" s="111"/>
      <c r="BV481" s="111"/>
      <c r="BW481" s="111"/>
      <c r="BX481" s="111"/>
      <c r="BY481" s="111"/>
      <c r="BZ481" s="111"/>
      <c r="CA481" s="111"/>
      <c r="CB481" s="111"/>
      <c r="CC481" s="111"/>
      <c r="CD481" s="111"/>
      <c r="CE481" s="111"/>
      <c r="CF481" s="111"/>
      <c r="CG481" s="111"/>
      <c r="CH481" s="111"/>
      <c r="CI481" s="111"/>
      <c r="CJ481" s="111"/>
      <c r="CK481" s="111"/>
      <c r="CL481" s="111"/>
      <c r="CM481" s="111"/>
      <c r="CN481" s="111"/>
      <c r="CO481" s="111"/>
      <c r="CP481" s="111"/>
      <c r="CQ481" s="111"/>
      <c r="CR481" s="111"/>
      <c r="CS481" s="111"/>
      <c r="CT481" s="111"/>
      <c r="CU481" s="111"/>
      <c r="CV481" s="111"/>
      <c r="CW481" s="111"/>
      <c r="CX481" s="111"/>
      <c r="CY481" s="111"/>
      <c r="CZ481" s="111"/>
      <c r="DA481" s="111"/>
      <c r="DB481" s="111"/>
      <c r="DC481" s="111"/>
      <c r="DD481" s="111"/>
      <c r="DE481" s="111"/>
      <c r="DF481" s="111"/>
      <c r="DG481" s="111"/>
    </row>
    <row r="482" spans="1:111" ht="18.75">
      <c r="A482" s="111"/>
      <c r="B482" s="111"/>
      <c r="C482" s="111"/>
      <c r="D482" s="111"/>
      <c r="E482" s="101"/>
      <c r="F482" s="100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01"/>
      <c r="U482" s="100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2"/>
      <c r="AM482" s="102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  <c r="AZ482" s="111"/>
      <c r="BA482" s="111"/>
      <c r="BB482" s="111"/>
      <c r="BC482" s="111"/>
      <c r="BD482" s="111"/>
      <c r="BE482" s="111"/>
      <c r="BF482" s="103"/>
      <c r="BG482" s="111"/>
      <c r="BH482" s="111"/>
      <c r="BI482" s="111"/>
      <c r="BJ482" s="111"/>
      <c r="BK482" s="111"/>
      <c r="BL482" s="111"/>
      <c r="BM482" s="111"/>
      <c r="BN482" s="111"/>
      <c r="BO482" s="111"/>
      <c r="BP482" s="111"/>
      <c r="BQ482" s="111"/>
      <c r="BR482" s="111"/>
      <c r="BS482" s="111"/>
      <c r="BT482" s="111"/>
      <c r="BU482" s="111"/>
      <c r="BV482" s="111"/>
      <c r="BW482" s="111"/>
      <c r="BX482" s="111"/>
      <c r="BY482" s="111"/>
      <c r="BZ482" s="111"/>
      <c r="CA482" s="111"/>
      <c r="CB482" s="111"/>
      <c r="CC482" s="111"/>
      <c r="CD482" s="111"/>
      <c r="CE482" s="111"/>
      <c r="CF482" s="111"/>
      <c r="CG482" s="111"/>
      <c r="CH482" s="111"/>
      <c r="CI482" s="111"/>
      <c r="CJ482" s="111"/>
      <c r="CK482" s="111"/>
      <c r="CL482" s="111"/>
      <c r="CM482" s="111"/>
      <c r="CN482" s="111"/>
      <c r="CO482" s="111"/>
      <c r="CP482" s="111"/>
      <c r="CQ482" s="111"/>
      <c r="CR482" s="111"/>
      <c r="CS482" s="111"/>
      <c r="CT482" s="111"/>
      <c r="CU482" s="111"/>
      <c r="CV482" s="111"/>
      <c r="CW482" s="111"/>
      <c r="CX482" s="111"/>
      <c r="CY482" s="111"/>
      <c r="CZ482" s="111"/>
      <c r="DA482" s="111"/>
      <c r="DB482" s="111"/>
      <c r="DC482" s="111"/>
      <c r="DD482" s="111"/>
      <c r="DE482" s="111"/>
      <c r="DF482" s="111"/>
      <c r="DG482" s="111"/>
    </row>
    <row r="483" spans="1:111" ht="18.75">
      <c r="A483" s="111"/>
      <c r="B483" s="111"/>
      <c r="C483" s="111"/>
      <c r="D483" s="111"/>
      <c r="E483" s="101"/>
      <c r="F483" s="100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01"/>
      <c r="U483" s="100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2"/>
      <c r="AM483" s="102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  <c r="AZ483" s="111"/>
      <c r="BA483" s="111"/>
      <c r="BB483" s="111"/>
      <c r="BC483" s="111"/>
      <c r="BD483" s="111"/>
      <c r="BE483" s="111"/>
      <c r="BF483" s="103"/>
      <c r="BG483" s="111"/>
      <c r="BH483" s="111"/>
      <c r="BI483" s="111"/>
      <c r="BJ483" s="111"/>
      <c r="BK483" s="111"/>
      <c r="BL483" s="111"/>
      <c r="BM483" s="111"/>
      <c r="BN483" s="111"/>
      <c r="BO483" s="111"/>
      <c r="BP483" s="111"/>
      <c r="BQ483" s="111"/>
      <c r="BR483" s="111"/>
      <c r="BS483" s="111"/>
      <c r="BT483" s="111"/>
      <c r="BU483" s="111"/>
      <c r="BV483" s="111"/>
      <c r="BW483" s="111"/>
      <c r="BX483" s="111"/>
      <c r="BY483" s="111"/>
      <c r="BZ483" s="111"/>
      <c r="CA483" s="111"/>
      <c r="CB483" s="111"/>
      <c r="CC483" s="111"/>
      <c r="CD483" s="111"/>
      <c r="CE483" s="111"/>
      <c r="CF483" s="111"/>
      <c r="CG483" s="111"/>
      <c r="CH483" s="111"/>
      <c r="CI483" s="111"/>
      <c r="CJ483" s="111"/>
      <c r="CK483" s="111"/>
      <c r="CL483" s="111"/>
      <c r="CM483" s="111"/>
      <c r="CN483" s="111"/>
      <c r="CO483" s="111"/>
      <c r="CP483" s="111"/>
      <c r="CQ483" s="111"/>
      <c r="CR483" s="111"/>
      <c r="CS483" s="111"/>
      <c r="CT483" s="111"/>
      <c r="CU483" s="111"/>
      <c r="CV483" s="111"/>
      <c r="CW483" s="111"/>
      <c r="CX483" s="111"/>
      <c r="CY483" s="111"/>
      <c r="CZ483" s="111"/>
      <c r="DA483" s="111"/>
      <c r="DB483" s="111"/>
      <c r="DC483" s="111"/>
      <c r="DD483" s="111"/>
      <c r="DE483" s="111"/>
      <c r="DF483" s="111"/>
      <c r="DG483" s="111"/>
    </row>
    <row r="484" spans="1:111" ht="18.75">
      <c r="A484" s="111"/>
      <c r="B484" s="111"/>
      <c r="C484" s="111"/>
      <c r="D484" s="111"/>
      <c r="E484" s="101"/>
      <c r="F484" s="100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01"/>
      <c r="U484" s="100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2"/>
      <c r="AM484" s="102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  <c r="AZ484" s="111"/>
      <c r="BA484" s="111"/>
      <c r="BB484" s="111"/>
      <c r="BC484" s="111"/>
      <c r="BD484" s="111"/>
      <c r="BE484" s="111"/>
      <c r="BF484" s="103"/>
      <c r="BG484" s="111"/>
      <c r="BH484" s="111"/>
      <c r="BI484" s="111"/>
      <c r="BJ484" s="111"/>
      <c r="BK484" s="111"/>
      <c r="BL484" s="111"/>
      <c r="BM484" s="111"/>
      <c r="BN484" s="111"/>
      <c r="BO484" s="111"/>
      <c r="BP484" s="111"/>
      <c r="BQ484" s="111"/>
      <c r="BR484" s="111"/>
      <c r="BS484" s="111"/>
      <c r="BT484" s="111"/>
      <c r="BU484" s="111"/>
      <c r="BV484" s="111"/>
      <c r="BW484" s="111"/>
      <c r="BX484" s="111"/>
      <c r="BY484" s="111"/>
      <c r="BZ484" s="111"/>
      <c r="CA484" s="111"/>
      <c r="CB484" s="111"/>
      <c r="CC484" s="111"/>
      <c r="CD484" s="111"/>
      <c r="CE484" s="111"/>
      <c r="CF484" s="111"/>
      <c r="CG484" s="111"/>
      <c r="CH484" s="111"/>
      <c r="CI484" s="111"/>
      <c r="CJ484" s="111"/>
      <c r="CK484" s="111"/>
      <c r="CL484" s="111"/>
      <c r="CM484" s="111"/>
      <c r="CN484" s="111"/>
      <c r="CO484" s="111"/>
      <c r="CP484" s="111"/>
      <c r="CQ484" s="111"/>
      <c r="CR484" s="111"/>
      <c r="CS484" s="111"/>
      <c r="CT484" s="111"/>
      <c r="CU484" s="111"/>
      <c r="CV484" s="111"/>
      <c r="CW484" s="111"/>
      <c r="CX484" s="111"/>
      <c r="CY484" s="111"/>
      <c r="CZ484" s="111"/>
      <c r="DA484" s="111"/>
      <c r="DB484" s="111"/>
      <c r="DC484" s="111"/>
      <c r="DD484" s="111"/>
      <c r="DE484" s="111"/>
      <c r="DF484" s="111"/>
      <c r="DG484" s="111"/>
    </row>
    <row r="485" spans="1:111" ht="18.75">
      <c r="A485" s="111"/>
      <c r="B485" s="111"/>
      <c r="C485" s="111"/>
      <c r="D485" s="111"/>
      <c r="E485" s="101"/>
      <c r="F485" s="100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01"/>
      <c r="U485" s="100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2"/>
      <c r="AM485" s="102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  <c r="AZ485" s="111"/>
      <c r="BA485" s="111"/>
      <c r="BB485" s="111"/>
      <c r="BC485" s="111"/>
      <c r="BD485" s="111"/>
      <c r="BE485" s="111"/>
      <c r="BF485" s="103"/>
      <c r="BG485" s="111"/>
      <c r="BH485" s="111"/>
      <c r="BI485" s="111"/>
      <c r="BJ485" s="111"/>
      <c r="BK485" s="111"/>
      <c r="BL485" s="111"/>
      <c r="BM485" s="111"/>
      <c r="BN485" s="111"/>
      <c r="BO485" s="111"/>
      <c r="BP485" s="111"/>
      <c r="BQ485" s="111"/>
      <c r="BR485" s="111"/>
      <c r="BS485" s="111"/>
      <c r="BT485" s="111"/>
      <c r="BU485" s="111"/>
      <c r="BV485" s="111"/>
      <c r="BW485" s="111"/>
      <c r="BX485" s="111"/>
      <c r="BY485" s="111"/>
      <c r="BZ485" s="111"/>
      <c r="CA485" s="111"/>
      <c r="CB485" s="111"/>
      <c r="CC485" s="111"/>
      <c r="CD485" s="111"/>
      <c r="CE485" s="111"/>
      <c r="CF485" s="111"/>
      <c r="CG485" s="111"/>
      <c r="CH485" s="111"/>
      <c r="CI485" s="111"/>
      <c r="CJ485" s="111"/>
      <c r="CK485" s="111"/>
      <c r="CL485" s="111"/>
      <c r="CM485" s="111"/>
      <c r="CN485" s="111"/>
      <c r="CO485" s="111"/>
      <c r="CP485" s="111"/>
      <c r="CQ485" s="111"/>
      <c r="CR485" s="111"/>
      <c r="CS485" s="111"/>
      <c r="CT485" s="111"/>
      <c r="CU485" s="111"/>
      <c r="CV485" s="111"/>
      <c r="CW485" s="111"/>
      <c r="CX485" s="111"/>
      <c r="CY485" s="111"/>
      <c r="CZ485" s="111"/>
      <c r="DA485" s="111"/>
      <c r="DB485" s="111"/>
      <c r="DC485" s="111"/>
      <c r="DD485" s="111"/>
      <c r="DE485" s="111"/>
      <c r="DF485" s="111"/>
      <c r="DG485" s="111"/>
    </row>
    <row r="486" spans="1:111" ht="18.75">
      <c r="A486" s="111"/>
      <c r="B486" s="111"/>
      <c r="C486" s="111"/>
      <c r="D486" s="111"/>
      <c r="E486" s="101"/>
      <c r="F486" s="100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01"/>
      <c r="U486" s="100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2"/>
      <c r="AM486" s="102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  <c r="AZ486" s="111"/>
      <c r="BA486" s="111"/>
      <c r="BB486" s="111"/>
      <c r="BC486" s="111"/>
      <c r="BD486" s="111"/>
      <c r="BE486" s="111"/>
      <c r="BF486" s="103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1"/>
      <c r="BS486" s="111"/>
      <c r="BT486" s="111"/>
      <c r="BU486" s="111"/>
      <c r="BV486" s="111"/>
      <c r="BW486" s="111"/>
      <c r="BX486" s="111"/>
      <c r="BY486" s="111"/>
      <c r="BZ486" s="111"/>
      <c r="CA486" s="111"/>
      <c r="CB486" s="111"/>
      <c r="CC486" s="111"/>
      <c r="CD486" s="111"/>
      <c r="CE486" s="111"/>
      <c r="CF486" s="111"/>
      <c r="CG486" s="111"/>
      <c r="CH486" s="111"/>
      <c r="CI486" s="111"/>
      <c r="CJ486" s="111"/>
      <c r="CK486" s="111"/>
      <c r="CL486" s="111"/>
      <c r="CM486" s="111"/>
      <c r="CN486" s="111"/>
      <c r="CO486" s="111"/>
      <c r="CP486" s="111"/>
      <c r="CQ486" s="111"/>
      <c r="CR486" s="111"/>
      <c r="CS486" s="111"/>
      <c r="CT486" s="111"/>
      <c r="CU486" s="111"/>
      <c r="CV486" s="111"/>
      <c r="CW486" s="111"/>
      <c r="CX486" s="111"/>
      <c r="CY486" s="111"/>
      <c r="CZ486" s="111"/>
      <c r="DA486" s="111"/>
      <c r="DB486" s="111"/>
      <c r="DC486" s="111"/>
      <c r="DD486" s="111"/>
      <c r="DE486" s="111"/>
      <c r="DF486" s="111"/>
      <c r="DG486" s="111"/>
    </row>
    <row r="487" spans="1:111" ht="18.75">
      <c r="A487" s="111"/>
      <c r="B487" s="111"/>
      <c r="C487" s="111"/>
      <c r="D487" s="111"/>
      <c r="E487" s="101"/>
      <c r="F487" s="100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01"/>
      <c r="U487" s="100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2"/>
      <c r="AM487" s="102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  <c r="AZ487" s="111"/>
      <c r="BA487" s="111"/>
      <c r="BB487" s="111"/>
      <c r="BC487" s="111"/>
      <c r="BD487" s="111"/>
      <c r="BE487" s="111"/>
      <c r="BF487" s="103"/>
      <c r="BG487" s="111"/>
      <c r="BH487" s="111"/>
      <c r="BI487" s="111"/>
      <c r="BJ487" s="111"/>
      <c r="BK487" s="111"/>
      <c r="BL487" s="111"/>
      <c r="BM487" s="111"/>
      <c r="BN487" s="111"/>
      <c r="BO487" s="111"/>
      <c r="BP487" s="111"/>
      <c r="BQ487" s="111"/>
      <c r="BR487" s="111"/>
      <c r="BS487" s="111"/>
      <c r="BT487" s="111"/>
      <c r="BU487" s="111"/>
      <c r="BV487" s="111"/>
      <c r="BW487" s="111"/>
      <c r="BX487" s="111"/>
      <c r="BY487" s="111"/>
      <c r="BZ487" s="111"/>
      <c r="CA487" s="111"/>
      <c r="CB487" s="111"/>
      <c r="CC487" s="111"/>
      <c r="CD487" s="111"/>
      <c r="CE487" s="111"/>
      <c r="CF487" s="111"/>
      <c r="CG487" s="111"/>
      <c r="CH487" s="111"/>
      <c r="CI487" s="111"/>
      <c r="CJ487" s="111"/>
      <c r="CK487" s="111"/>
      <c r="CL487" s="111"/>
      <c r="CM487" s="111"/>
      <c r="CN487" s="111"/>
      <c r="CO487" s="111"/>
      <c r="CP487" s="111"/>
      <c r="CQ487" s="111"/>
      <c r="CR487" s="111"/>
      <c r="CS487" s="111"/>
      <c r="CT487" s="111"/>
      <c r="CU487" s="111"/>
      <c r="CV487" s="111"/>
      <c r="CW487" s="111"/>
      <c r="CX487" s="111"/>
      <c r="CY487" s="111"/>
      <c r="CZ487" s="111"/>
      <c r="DA487" s="111"/>
      <c r="DB487" s="111"/>
      <c r="DC487" s="111"/>
      <c r="DD487" s="111"/>
      <c r="DE487" s="111"/>
      <c r="DF487" s="111"/>
      <c r="DG487" s="111"/>
    </row>
    <row r="488" spans="1:111" ht="18.75">
      <c r="A488" s="111"/>
      <c r="B488" s="111"/>
      <c r="C488" s="111"/>
      <c r="D488" s="111"/>
      <c r="E488" s="101"/>
      <c r="F488" s="100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01"/>
      <c r="U488" s="100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2"/>
      <c r="AM488" s="102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  <c r="AZ488" s="111"/>
      <c r="BA488" s="111"/>
      <c r="BB488" s="111"/>
      <c r="BC488" s="111"/>
      <c r="BD488" s="111"/>
      <c r="BE488" s="111"/>
      <c r="BF488" s="103"/>
      <c r="BG488" s="111"/>
      <c r="BH488" s="111"/>
      <c r="BI488" s="111"/>
      <c r="BJ488" s="111"/>
      <c r="BK488" s="111"/>
      <c r="BL488" s="111"/>
      <c r="BM488" s="111"/>
      <c r="BN488" s="111"/>
      <c r="BO488" s="111"/>
      <c r="BP488" s="111"/>
      <c r="BQ488" s="111"/>
      <c r="BR488" s="111"/>
      <c r="BS488" s="111"/>
      <c r="BT488" s="111"/>
      <c r="BU488" s="111"/>
      <c r="BV488" s="111"/>
      <c r="BW488" s="111"/>
      <c r="BX488" s="111"/>
      <c r="BY488" s="111"/>
      <c r="BZ488" s="111"/>
      <c r="CA488" s="111"/>
      <c r="CB488" s="111"/>
      <c r="CC488" s="111"/>
      <c r="CD488" s="111"/>
      <c r="CE488" s="111"/>
      <c r="CF488" s="111"/>
      <c r="CG488" s="111"/>
      <c r="CH488" s="111"/>
      <c r="CI488" s="111"/>
      <c r="CJ488" s="111"/>
      <c r="CK488" s="111"/>
      <c r="CL488" s="111"/>
      <c r="CM488" s="111"/>
      <c r="CN488" s="111"/>
      <c r="CO488" s="111"/>
      <c r="CP488" s="111"/>
      <c r="CQ488" s="111"/>
      <c r="CR488" s="111"/>
      <c r="CS488" s="111"/>
      <c r="CT488" s="111"/>
      <c r="CU488" s="111"/>
      <c r="CV488" s="111"/>
      <c r="CW488" s="111"/>
      <c r="CX488" s="111"/>
      <c r="CY488" s="111"/>
      <c r="CZ488" s="111"/>
      <c r="DA488" s="111"/>
      <c r="DB488" s="111"/>
      <c r="DC488" s="111"/>
      <c r="DD488" s="111"/>
      <c r="DE488" s="111"/>
      <c r="DF488" s="111"/>
      <c r="DG488" s="111"/>
    </row>
    <row r="489" spans="1:111" ht="18.75">
      <c r="A489" s="111"/>
      <c r="B489" s="111"/>
      <c r="C489" s="111"/>
      <c r="D489" s="111"/>
      <c r="E489" s="101"/>
      <c r="F489" s="100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01"/>
      <c r="U489" s="100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2"/>
      <c r="AM489" s="102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  <c r="AZ489" s="111"/>
      <c r="BA489" s="111"/>
      <c r="BB489" s="111"/>
      <c r="BC489" s="111"/>
      <c r="BD489" s="111"/>
      <c r="BE489" s="111"/>
      <c r="BF489" s="103"/>
      <c r="BG489" s="111"/>
      <c r="BH489" s="111"/>
      <c r="BI489" s="111"/>
      <c r="BJ489" s="111"/>
      <c r="BK489" s="111"/>
      <c r="BL489" s="111"/>
      <c r="BM489" s="111"/>
      <c r="BN489" s="111"/>
      <c r="BO489" s="111"/>
      <c r="BP489" s="111"/>
      <c r="BQ489" s="111"/>
      <c r="BR489" s="111"/>
      <c r="BS489" s="111"/>
      <c r="BT489" s="111"/>
      <c r="BU489" s="111"/>
      <c r="BV489" s="111"/>
      <c r="BW489" s="111"/>
      <c r="BX489" s="111"/>
      <c r="BY489" s="111"/>
      <c r="BZ489" s="111"/>
      <c r="CA489" s="111"/>
      <c r="CB489" s="111"/>
      <c r="CC489" s="111"/>
      <c r="CD489" s="111"/>
      <c r="CE489" s="111"/>
      <c r="CF489" s="111"/>
      <c r="CG489" s="111"/>
      <c r="CH489" s="111"/>
      <c r="CI489" s="111"/>
      <c r="CJ489" s="111"/>
      <c r="CK489" s="111"/>
      <c r="CL489" s="111"/>
      <c r="CM489" s="111"/>
      <c r="CN489" s="111"/>
      <c r="CO489" s="111"/>
      <c r="CP489" s="111"/>
      <c r="CQ489" s="111"/>
      <c r="CR489" s="111"/>
      <c r="CS489" s="111"/>
      <c r="CT489" s="111"/>
      <c r="CU489" s="111"/>
      <c r="CV489" s="111"/>
      <c r="CW489" s="111"/>
      <c r="CX489" s="111"/>
      <c r="CY489" s="111"/>
      <c r="CZ489" s="111"/>
      <c r="DA489" s="111"/>
      <c r="DB489" s="111"/>
      <c r="DC489" s="111"/>
      <c r="DD489" s="111"/>
      <c r="DE489" s="111"/>
      <c r="DF489" s="111"/>
      <c r="DG489" s="111"/>
    </row>
    <row r="490" spans="1:111" ht="18.75">
      <c r="A490" s="111"/>
      <c r="B490" s="111"/>
      <c r="C490" s="111"/>
      <c r="D490" s="111"/>
      <c r="E490" s="101"/>
      <c r="F490" s="100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01"/>
      <c r="U490" s="100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2"/>
      <c r="AM490" s="102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  <c r="AZ490" s="111"/>
      <c r="BA490" s="111"/>
      <c r="BB490" s="111"/>
      <c r="BC490" s="111"/>
      <c r="BD490" s="111"/>
      <c r="BE490" s="111"/>
      <c r="BF490" s="103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1"/>
      <c r="BS490" s="111"/>
      <c r="BT490" s="111"/>
      <c r="BU490" s="111"/>
      <c r="BV490" s="111"/>
      <c r="BW490" s="111"/>
      <c r="BX490" s="111"/>
      <c r="BY490" s="111"/>
      <c r="BZ490" s="111"/>
      <c r="CA490" s="111"/>
      <c r="CB490" s="111"/>
      <c r="CC490" s="111"/>
      <c r="CD490" s="111"/>
      <c r="CE490" s="111"/>
      <c r="CF490" s="111"/>
      <c r="CG490" s="111"/>
      <c r="CH490" s="111"/>
      <c r="CI490" s="111"/>
      <c r="CJ490" s="111"/>
      <c r="CK490" s="111"/>
      <c r="CL490" s="111"/>
      <c r="CM490" s="111"/>
      <c r="CN490" s="111"/>
      <c r="CO490" s="111"/>
      <c r="CP490" s="111"/>
      <c r="CQ490" s="111"/>
      <c r="CR490" s="111"/>
      <c r="CS490" s="111"/>
      <c r="CT490" s="111"/>
      <c r="CU490" s="111"/>
      <c r="CV490" s="111"/>
      <c r="CW490" s="111"/>
      <c r="CX490" s="111"/>
      <c r="CY490" s="111"/>
      <c r="CZ490" s="111"/>
      <c r="DA490" s="111"/>
      <c r="DB490" s="111"/>
      <c r="DC490" s="111"/>
      <c r="DD490" s="111"/>
      <c r="DE490" s="111"/>
      <c r="DF490" s="111"/>
      <c r="DG490" s="111"/>
    </row>
    <row r="491" spans="1:111" ht="18.75">
      <c r="A491" s="111"/>
      <c r="B491" s="111"/>
      <c r="C491" s="111"/>
      <c r="D491" s="111"/>
      <c r="E491" s="101"/>
      <c r="F491" s="100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01"/>
      <c r="U491" s="100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2"/>
      <c r="AM491" s="102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  <c r="AZ491" s="111"/>
      <c r="BA491" s="111"/>
      <c r="BB491" s="111"/>
      <c r="BC491" s="111"/>
      <c r="BD491" s="111"/>
      <c r="BE491" s="111"/>
      <c r="BF491" s="103"/>
      <c r="BG491" s="111"/>
      <c r="BH491" s="111"/>
      <c r="BI491" s="111"/>
      <c r="BJ491" s="111"/>
      <c r="BK491" s="111"/>
      <c r="BL491" s="111"/>
      <c r="BM491" s="111"/>
      <c r="BN491" s="111"/>
      <c r="BO491" s="111"/>
      <c r="BP491" s="111"/>
      <c r="BQ491" s="111"/>
      <c r="BR491" s="111"/>
      <c r="BS491" s="111"/>
      <c r="BT491" s="111"/>
      <c r="BU491" s="111"/>
      <c r="BV491" s="111"/>
      <c r="BW491" s="111"/>
      <c r="BX491" s="111"/>
      <c r="BY491" s="111"/>
      <c r="BZ491" s="111"/>
      <c r="CA491" s="111"/>
      <c r="CB491" s="111"/>
      <c r="CC491" s="111"/>
      <c r="CD491" s="111"/>
      <c r="CE491" s="111"/>
      <c r="CF491" s="111"/>
      <c r="CG491" s="111"/>
      <c r="CH491" s="111"/>
      <c r="CI491" s="111"/>
      <c r="CJ491" s="111"/>
      <c r="CK491" s="111"/>
      <c r="CL491" s="111"/>
      <c r="CM491" s="111"/>
      <c r="CN491" s="111"/>
      <c r="CO491" s="111"/>
      <c r="CP491" s="111"/>
      <c r="CQ491" s="111"/>
      <c r="CR491" s="111"/>
      <c r="CS491" s="111"/>
      <c r="CT491" s="111"/>
      <c r="CU491" s="111"/>
      <c r="CV491" s="111"/>
      <c r="CW491" s="111"/>
      <c r="CX491" s="111"/>
      <c r="CY491" s="111"/>
      <c r="CZ491" s="111"/>
      <c r="DA491" s="111"/>
      <c r="DB491" s="111"/>
      <c r="DC491" s="111"/>
      <c r="DD491" s="111"/>
      <c r="DE491" s="111"/>
      <c r="DF491" s="111"/>
      <c r="DG491" s="111"/>
    </row>
    <row r="492" spans="1:111" ht="18.75">
      <c r="A492" s="111"/>
      <c r="B492" s="111"/>
      <c r="C492" s="111"/>
      <c r="D492" s="111"/>
      <c r="E492" s="101"/>
      <c r="F492" s="100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01"/>
      <c r="U492" s="100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2"/>
      <c r="AM492" s="102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  <c r="AZ492" s="111"/>
      <c r="BA492" s="111"/>
      <c r="BB492" s="111"/>
      <c r="BC492" s="111"/>
      <c r="BD492" s="111"/>
      <c r="BE492" s="111"/>
      <c r="BF492" s="103"/>
      <c r="BG492" s="111"/>
      <c r="BH492" s="111"/>
      <c r="BI492" s="111"/>
      <c r="BJ492" s="111"/>
      <c r="BK492" s="111"/>
      <c r="BL492" s="111"/>
      <c r="BM492" s="111"/>
      <c r="BN492" s="111"/>
      <c r="BO492" s="111"/>
      <c r="BP492" s="111"/>
      <c r="BQ492" s="111"/>
      <c r="BR492" s="111"/>
      <c r="BS492" s="111"/>
      <c r="BT492" s="111"/>
      <c r="BU492" s="111"/>
      <c r="BV492" s="111"/>
      <c r="BW492" s="111"/>
      <c r="BX492" s="111"/>
      <c r="BY492" s="111"/>
      <c r="BZ492" s="111"/>
      <c r="CA492" s="111"/>
      <c r="CB492" s="111"/>
      <c r="CC492" s="111"/>
      <c r="CD492" s="111"/>
      <c r="CE492" s="111"/>
      <c r="CF492" s="111"/>
      <c r="CG492" s="111"/>
      <c r="CH492" s="111"/>
      <c r="CI492" s="111"/>
      <c r="CJ492" s="111"/>
      <c r="CK492" s="111"/>
      <c r="CL492" s="111"/>
      <c r="CM492" s="111"/>
      <c r="CN492" s="111"/>
      <c r="CO492" s="111"/>
      <c r="CP492" s="111"/>
      <c r="CQ492" s="111"/>
      <c r="CR492" s="111"/>
      <c r="CS492" s="111"/>
      <c r="CT492" s="111"/>
      <c r="CU492" s="111"/>
      <c r="CV492" s="111"/>
      <c r="CW492" s="111"/>
      <c r="CX492" s="111"/>
      <c r="CY492" s="111"/>
      <c r="CZ492" s="111"/>
      <c r="DA492" s="111"/>
      <c r="DB492" s="111"/>
      <c r="DC492" s="111"/>
      <c r="DD492" s="111"/>
      <c r="DE492" s="111"/>
      <c r="DF492" s="111"/>
      <c r="DG492" s="111"/>
    </row>
    <row r="493" spans="1:111" ht="18.75">
      <c r="A493" s="111"/>
      <c r="B493" s="111"/>
      <c r="C493" s="111"/>
      <c r="D493" s="111"/>
      <c r="E493" s="101"/>
      <c r="F493" s="100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01"/>
      <c r="U493" s="100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2"/>
      <c r="AM493" s="102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  <c r="AZ493" s="111"/>
      <c r="BA493" s="111"/>
      <c r="BB493" s="111"/>
      <c r="BC493" s="111"/>
      <c r="BD493" s="111"/>
      <c r="BE493" s="111"/>
      <c r="BF493" s="103"/>
      <c r="BG493" s="111"/>
      <c r="BH493" s="111"/>
      <c r="BI493" s="111"/>
      <c r="BJ493" s="111"/>
      <c r="BK493" s="111"/>
      <c r="BL493" s="111"/>
      <c r="BM493" s="111"/>
      <c r="BN493" s="111"/>
      <c r="BO493" s="111"/>
      <c r="BP493" s="111"/>
      <c r="BQ493" s="111"/>
      <c r="BR493" s="111"/>
      <c r="BS493" s="111"/>
      <c r="BT493" s="111"/>
      <c r="BU493" s="111"/>
      <c r="BV493" s="111"/>
      <c r="BW493" s="111"/>
      <c r="BX493" s="111"/>
      <c r="BY493" s="111"/>
      <c r="BZ493" s="111"/>
      <c r="CA493" s="111"/>
      <c r="CB493" s="111"/>
      <c r="CC493" s="111"/>
      <c r="CD493" s="111"/>
      <c r="CE493" s="111"/>
      <c r="CF493" s="111"/>
      <c r="CG493" s="111"/>
      <c r="CH493" s="111"/>
      <c r="CI493" s="111"/>
      <c r="CJ493" s="111"/>
      <c r="CK493" s="111"/>
      <c r="CL493" s="111"/>
      <c r="CM493" s="111"/>
      <c r="CN493" s="111"/>
      <c r="CO493" s="111"/>
      <c r="CP493" s="111"/>
      <c r="CQ493" s="111"/>
      <c r="CR493" s="111"/>
      <c r="CS493" s="111"/>
      <c r="CT493" s="111"/>
      <c r="CU493" s="111"/>
      <c r="CV493" s="111"/>
      <c r="CW493" s="111"/>
      <c r="CX493" s="111"/>
      <c r="CY493" s="111"/>
      <c r="CZ493" s="111"/>
      <c r="DA493" s="111"/>
      <c r="DB493" s="111"/>
      <c r="DC493" s="111"/>
      <c r="DD493" s="111"/>
      <c r="DE493" s="111"/>
      <c r="DF493" s="111"/>
      <c r="DG493" s="111"/>
    </row>
    <row r="494" spans="1:111" ht="18.75">
      <c r="A494" s="111"/>
      <c r="B494" s="111"/>
      <c r="C494" s="111"/>
      <c r="D494" s="111"/>
      <c r="E494" s="101"/>
      <c r="F494" s="100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01"/>
      <c r="U494" s="100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2"/>
      <c r="AM494" s="102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  <c r="AZ494" s="111"/>
      <c r="BA494" s="111"/>
      <c r="BB494" s="111"/>
      <c r="BC494" s="111"/>
      <c r="BD494" s="111"/>
      <c r="BE494" s="111"/>
      <c r="BF494" s="103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1"/>
      <c r="BS494" s="111"/>
      <c r="BT494" s="111"/>
      <c r="BU494" s="111"/>
      <c r="BV494" s="111"/>
      <c r="BW494" s="111"/>
      <c r="BX494" s="111"/>
      <c r="BY494" s="111"/>
      <c r="BZ494" s="111"/>
      <c r="CA494" s="111"/>
      <c r="CB494" s="111"/>
      <c r="CC494" s="111"/>
      <c r="CD494" s="111"/>
      <c r="CE494" s="111"/>
      <c r="CF494" s="111"/>
      <c r="CG494" s="111"/>
      <c r="CH494" s="111"/>
      <c r="CI494" s="111"/>
      <c r="CJ494" s="111"/>
      <c r="CK494" s="111"/>
      <c r="CL494" s="111"/>
      <c r="CM494" s="111"/>
      <c r="CN494" s="111"/>
      <c r="CO494" s="111"/>
      <c r="CP494" s="111"/>
      <c r="CQ494" s="111"/>
      <c r="CR494" s="111"/>
      <c r="CS494" s="111"/>
      <c r="CT494" s="111"/>
      <c r="CU494" s="111"/>
      <c r="CV494" s="111"/>
      <c r="CW494" s="111"/>
      <c r="CX494" s="111"/>
      <c r="CY494" s="111"/>
      <c r="CZ494" s="111"/>
      <c r="DA494" s="111"/>
      <c r="DB494" s="111"/>
      <c r="DC494" s="111"/>
      <c r="DD494" s="111"/>
      <c r="DE494" s="111"/>
      <c r="DF494" s="111"/>
      <c r="DG494" s="111"/>
    </row>
    <row r="495" spans="1:111" ht="18.75">
      <c r="A495" s="111"/>
      <c r="B495" s="111"/>
      <c r="C495" s="111"/>
      <c r="D495" s="111"/>
      <c r="E495" s="101"/>
      <c r="F495" s="100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01"/>
      <c r="U495" s="100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2"/>
      <c r="AM495" s="102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03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</row>
    <row r="496" spans="1:111" ht="18.75">
      <c r="A496" s="111"/>
      <c r="B496" s="111"/>
      <c r="C496" s="111"/>
      <c r="D496" s="111"/>
      <c r="E496" s="101"/>
      <c r="F496" s="100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01"/>
      <c r="U496" s="100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2"/>
      <c r="AM496" s="102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03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  <c r="CO496" s="111"/>
      <c r="CP496" s="111"/>
      <c r="CQ496" s="111"/>
      <c r="CR496" s="111"/>
      <c r="CS496" s="111"/>
      <c r="CT496" s="111"/>
      <c r="CU496" s="111"/>
      <c r="CV496" s="111"/>
      <c r="CW496" s="111"/>
      <c r="CX496" s="111"/>
      <c r="CY496" s="111"/>
      <c r="CZ496" s="111"/>
      <c r="DA496" s="111"/>
      <c r="DB496" s="111"/>
      <c r="DC496" s="111"/>
      <c r="DD496" s="111"/>
      <c r="DE496" s="111"/>
      <c r="DF496" s="111"/>
      <c r="DG496" s="111"/>
    </row>
    <row r="497" spans="1:111" ht="18.75">
      <c r="A497" s="111"/>
      <c r="B497" s="111"/>
      <c r="C497" s="111"/>
      <c r="D497" s="111"/>
      <c r="E497" s="101"/>
      <c r="F497" s="100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01"/>
      <c r="U497" s="100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2"/>
      <c r="AM497" s="102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03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</row>
    <row r="498" spans="1:111" ht="18.75">
      <c r="A498" s="111"/>
      <c r="B498" s="111"/>
      <c r="C498" s="111"/>
      <c r="D498" s="111"/>
      <c r="E498" s="101"/>
      <c r="F498" s="100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01"/>
      <c r="U498" s="100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2"/>
      <c r="AM498" s="102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  <c r="AZ498" s="111"/>
      <c r="BA498" s="111"/>
      <c r="BB498" s="111"/>
      <c r="BC498" s="111"/>
      <c r="BD498" s="111"/>
      <c r="BE498" s="111"/>
      <c r="BF498" s="103"/>
      <c r="BG498" s="111"/>
      <c r="BH498" s="111"/>
      <c r="BI498" s="111"/>
      <c r="BJ498" s="111"/>
      <c r="BK498" s="111"/>
      <c r="BL498" s="111"/>
      <c r="BM498" s="111"/>
      <c r="BN498" s="111"/>
      <c r="BO498" s="111"/>
      <c r="BP498" s="111"/>
      <c r="BQ498" s="111"/>
      <c r="BR498" s="111"/>
      <c r="BS498" s="111"/>
      <c r="BT498" s="111"/>
      <c r="BU498" s="111"/>
      <c r="BV498" s="111"/>
      <c r="BW498" s="111"/>
      <c r="BX498" s="111"/>
      <c r="BY498" s="111"/>
      <c r="BZ498" s="111"/>
      <c r="CA498" s="111"/>
      <c r="CB498" s="111"/>
      <c r="CC498" s="111"/>
      <c r="CD498" s="111"/>
      <c r="CE498" s="111"/>
      <c r="CF498" s="111"/>
      <c r="CG498" s="111"/>
      <c r="CH498" s="111"/>
      <c r="CI498" s="111"/>
      <c r="CJ498" s="111"/>
      <c r="CK498" s="111"/>
      <c r="CL498" s="111"/>
      <c r="CM498" s="111"/>
      <c r="CN498" s="111"/>
      <c r="CO498" s="111"/>
      <c r="CP498" s="111"/>
      <c r="CQ498" s="111"/>
      <c r="CR498" s="111"/>
      <c r="CS498" s="111"/>
      <c r="CT498" s="111"/>
      <c r="CU498" s="111"/>
      <c r="CV498" s="111"/>
      <c r="CW498" s="111"/>
      <c r="CX498" s="111"/>
      <c r="CY498" s="111"/>
      <c r="CZ498" s="111"/>
      <c r="DA498" s="111"/>
      <c r="DB498" s="111"/>
      <c r="DC498" s="111"/>
      <c r="DD498" s="111"/>
      <c r="DE498" s="111"/>
      <c r="DF498" s="111"/>
      <c r="DG498" s="111"/>
    </row>
    <row r="499" spans="1:111" ht="18.75">
      <c r="A499" s="111"/>
      <c r="B499" s="111"/>
      <c r="C499" s="111"/>
      <c r="D499" s="111"/>
      <c r="E499" s="101"/>
      <c r="F499" s="100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01"/>
      <c r="U499" s="100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2"/>
      <c r="AM499" s="102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  <c r="AZ499" s="111"/>
      <c r="BA499" s="111"/>
      <c r="BB499" s="111"/>
      <c r="BC499" s="111"/>
      <c r="BD499" s="111"/>
      <c r="BE499" s="111"/>
      <c r="BF499" s="103"/>
      <c r="BG499" s="111"/>
      <c r="BH499" s="111"/>
      <c r="BI499" s="111"/>
      <c r="BJ499" s="111"/>
      <c r="BK499" s="111"/>
      <c r="BL499" s="111"/>
      <c r="BM499" s="111"/>
      <c r="BN499" s="111"/>
      <c r="BO499" s="111"/>
      <c r="BP499" s="111"/>
      <c r="BQ499" s="111"/>
      <c r="BR499" s="111"/>
      <c r="BS499" s="111"/>
      <c r="BT499" s="111"/>
      <c r="BU499" s="111"/>
      <c r="BV499" s="111"/>
      <c r="BW499" s="111"/>
      <c r="BX499" s="111"/>
      <c r="BY499" s="111"/>
      <c r="BZ499" s="111"/>
      <c r="CA499" s="111"/>
      <c r="CB499" s="111"/>
      <c r="CC499" s="111"/>
      <c r="CD499" s="111"/>
      <c r="CE499" s="111"/>
      <c r="CF499" s="111"/>
      <c r="CG499" s="111"/>
      <c r="CH499" s="111"/>
      <c r="CI499" s="111"/>
      <c r="CJ499" s="111"/>
      <c r="CK499" s="111"/>
      <c r="CL499" s="111"/>
      <c r="CM499" s="111"/>
      <c r="CN499" s="111"/>
      <c r="CO499" s="111"/>
      <c r="CP499" s="111"/>
      <c r="CQ499" s="111"/>
      <c r="CR499" s="111"/>
      <c r="CS499" s="111"/>
      <c r="CT499" s="111"/>
      <c r="CU499" s="111"/>
      <c r="CV499" s="111"/>
      <c r="CW499" s="111"/>
      <c r="CX499" s="111"/>
      <c r="CY499" s="111"/>
      <c r="CZ499" s="111"/>
      <c r="DA499" s="111"/>
      <c r="DB499" s="111"/>
      <c r="DC499" s="111"/>
      <c r="DD499" s="111"/>
      <c r="DE499" s="111"/>
      <c r="DF499" s="111"/>
      <c r="DG499" s="111"/>
    </row>
    <row r="500" spans="1:111" ht="18.75">
      <c r="A500" s="111"/>
      <c r="B500" s="111"/>
      <c r="C500" s="111"/>
      <c r="D500" s="111"/>
      <c r="E500" s="101"/>
      <c r="F500" s="100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01"/>
      <c r="U500" s="100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2"/>
      <c r="AM500" s="102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  <c r="AZ500" s="111"/>
      <c r="BA500" s="111"/>
      <c r="BB500" s="111"/>
      <c r="BC500" s="111"/>
      <c r="BD500" s="111"/>
      <c r="BE500" s="111"/>
      <c r="BF500" s="103"/>
      <c r="BG500" s="111"/>
      <c r="BH500" s="111"/>
      <c r="BI500" s="111"/>
      <c r="BJ500" s="111"/>
      <c r="BK500" s="111"/>
      <c r="BL500" s="111"/>
      <c r="BM500" s="111"/>
      <c r="BN500" s="111"/>
      <c r="BO500" s="111"/>
      <c r="BP500" s="111"/>
      <c r="BQ500" s="111"/>
      <c r="BR500" s="111"/>
      <c r="BS500" s="111"/>
      <c r="BT500" s="111"/>
      <c r="BU500" s="111"/>
      <c r="BV500" s="111"/>
      <c r="BW500" s="111"/>
      <c r="BX500" s="111"/>
      <c r="BY500" s="111"/>
      <c r="BZ500" s="111"/>
      <c r="CA500" s="111"/>
      <c r="CB500" s="111"/>
      <c r="CC500" s="111"/>
      <c r="CD500" s="111"/>
      <c r="CE500" s="111"/>
      <c r="CF500" s="111"/>
      <c r="CG500" s="111"/>
      <c r="CH500" s="111"/>
      <c r="CI500" s="111"/>
      <c r="CJ500" s="111"/>
      <c r="CK500" s="111"/>
      <c r="CL500" s="111"/>
      <c r="CM500" s="111"/>
      <c r="CN500" s="111"/>
      <c r="CO500" s="111"/>
      <c r="CP500" s="111"/>
      <c r="CQ500" s="111"/>
      <c r="CR500" s="111"/>
      <c r="CS500" s="111"/>
      <c r="CT500" s="111"/>
      <c r="CU500" s="111"/>
      <c r="CV500" s="111"/>
      <c r="CW500" s="111"/>
      <c r="CX500" s="111"/>
      <c r="CY500" s="111"/>
      <c r="CZ500" s="111"/>
      <c r="DA500" s="111"/>
      <c r="DB500" s="111"/>
      <c r="DC500" s="111"/>
      <c r="DD500" s="111"/>
      <c r="DE500" s="111"/>
      <c r="DF500" s="111"/>
      <c r="DG500" s="111"/>
    </row>
    <row r="501" spans="1:111" ht="18.75">
      <c r="A501" s="111"/>
      <c r="B501" s="111"/>
      <c r="C501" s="111"/>
      <c r="D501" s="111"/>
      <c r="E501" s="101"/>
      <c r="F501" s="100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01"/>
      <c r="U501" s="100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2"/>
      <c r="AM501" s="102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  <c r="AZ501" s="111"/>
      <c r="BA501" s="111"/>
      <c r="BB501" s="111"/>
      <c r="BC501" s="111"/>
      <c r="BD501" s="111"/>
      <c r="BE501" s="111"/>
      <c r="BF501" s="103"/>
      <c r="BG501" s="111"/>
      <c r="BH501" s="111"/>
      <c r="BI501" s="111"/>
      <c r="BJ501" s="111"/>
      <c r="BK501" s="111"/>
      <c r="BL501" s="111"/>
      <c r="BM501" s="111"/>
      <c r="BN501" s="111"/>
      <c r="BO501" s="111"/>
      <c r="BP501" s="111"/>
      <c r="BQ501" s="111"/>
      <c r="BR501" s="111"/>
      <c r="BS501" s="111"/>
      <c r="BT501" s="111"/>
      <c r="BU501" s="111"/>
      <c r="BV501" s="111"/>
      <c r="BW501" s="111"/>
      <c r="BX501" s="111"/>
      <c r="BY501" s="111"/>
      <c r="BZ501" s="111"/>
      <c r="CA501" s="111"/>
      <c r="CB501" s="111"/>
      <c r="CC501" s="111"/>
      <c r="CD501" s="111"/>
      <c r="CE501" s="111"/>
      <c r="CF501" s="111"/>
      <c r="CG501" s="111"/>
      <c r="CH501" s="111"/>
      <c r="CI501" s="111"/>
      <c r="CJ501" s="111"/>
      <c r="CK501" s="111"/>
      <c r="CL501" s="111"/>
      <c r="CM501" s="111"/>
      <c r="CN501" s="111"/>
      <c r="CO501" s="111"/>
      <c r="CP501" s="111"/>
      <c r="CQ501" s="111"/>
      <c r="CR501" s="111"/>
      <c r="CS501" s="111"/>
      <c r="CT501" s="111"/>
      <c r="CU501" s="111"/>
      <c r="CV501" s="111"/>
      <c r="CW501" s="111"/>
      <c r="CX501" s="111"/>
      <c r="CY501" s="111"/>
      <c r="CZ501" s="111"/>
      <c r="DA501" s="111"/>
      <c r="DB501" s="111"/>
      <c r="DC501" s="111"/>
      <c r="DD501" s="111"/>
      <c r="DE501" s="111"/>
      <c r="DF501" s="111"/>
      <c r="DG501" s="111"/>
    </row>
    <row r="502" spans="1:111" ht="18.75">
      <c r="A502" s="111"/>
      <c r="B502" s="111"/>
      <c r="C502" s="111"/>
      <c r="D502" s="111"/>
      <c r="E502" s="101"/>
      <c r="F502" s="100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01"/>
      <c r="U502" s="100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2"/>
      <c r="AM502" s="102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  <c r="AZ502" s="111"/>
      <c r="BA502" s="111"/>
      <c r="BB502" s="111"/>
      <c r="BC502" s="111"/>
      <c r="BD502" s="111"/>
      <c r="BE502" s="111"/>
      <c r="BF502" s="103"/>
      <c r="BG502" s="111"/>
      <c r="BH502" s="111"/>
      <c r="BI502" s="111"/>
      <c r="BJ502" s="111"/>
      <c r="BK502" s="111"/>
      <c r="BL502" s="111"/>
      <c r="BM502" s="111"/>
      <c r="BN502" s="111"/>
      <c r="BO502" s="111"/>
      <c r="BP502" s="111"/>
      <c r="BQ502" s="111"/>
      <c r="BR502" s="111"/>
      <c r="BS502" s="111"/>
      <c r="BT502" s="111"/>
      <c r="BU502" s="111"/>
      <c r="BV502" s="111"/>
      <c r="BW502" s="111"/>
      <c r="BX502" s="111"/>
      <c r="BY502" s="111"/>
      <c r="BZ502" s="111"/>
      <c r="CA502" s="111"/>
      <c r="CB502" s="111"/>
      <c r="CC502" s="111"/>
      <c r="CD502" s="111"/>
      <c r="CE502" s="111"/>
      <c r="CF502" s="111"/>
      <c r="CG502" s="111"/>
      <c r="CH502" s="111"/>
      <c r="CI502" s="111"/>
      <c r="CJ502" s="111"/>
      <c r="CK502" s="111"/>
      <c r="CL502" s="111"/>
      <c r="CM502" s="111"/>
      <c r="CN502" s="111"/>
      <c r="CO502" s="111"/>
      <c r="CP502" s="111"/>
      <c r="CQ502" s="111"/>
      <c r="CR502" s="111"/>
      <c r="CS502" s="111"/>
      <c r="CT502" s="111"/>
      <c r="CU502" s="111"/>
      <c r="CV502" s="111"/>
      <c r="CW502" s="111"/>
      <c r="CX502" s="111"/>
      <c r="CY502" s="111"/>
      <c r="CZ502" s="111"/>
      <c r="DA502" s="111"/>
      <c r="DB502" s="111"/>
      <c r="DC502" s="111"/>
      <c r="DD502" s="111"/>
      <c r="DE502" s="111"/>
      <c r="DF502" s="111"/>
      <c r="DG502" s="111"/>
    </row>
    <row r="503" spans="1:111" ht="18.75">
      <c r="A503" s="111"/>
      <c r="B503" s="111"/>
      <c r="C503" s="111"/>
      <c r="D503" s="111"/>
      <c r="E503" s="101"/>
      <c r="F503" s="100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01"/>
      <c r="U503" s="100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2"/>
      <c r="AM503" s="102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  <c r="AZ503" s="111"/>
      <c r="BA503" s="111"/>
      <c r="BB503" s="111"/>
      <c r="BC503" s="111"/>
      <c r="BD503" s="111"/>
      <c r="BE503" s="111"/>
      <c r="BF503" s="103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1"/>
      <c r="BS503" s="111"/>
      <c r="BT503" s="111"/>
      <c r="BU503" s="111"/>
      <c r="BV503" s="111"/>
      <c r="BW503" s="111"/>
      <c r="BX503" s="111"/>
      <c r="BY503" s="111"/>
      <c r="BZ503" s="111"/>
      <c r="CA503" s="111"/>
      <c r="CB503" s="111"/>
      <c r="CC503" s="111"/>
      <c r="CD503" s="111"/>
      <c r="CE503" s="111"/>
      <c r="CF503" s="111"/>
      <c r="CG503" s="111"/>
      <c r="CH503" s="111"/>
      <c r="CI503" s="111"/>
      <c r="CJ503" s="111"/>
      <c r="CK503" s="111"/>
      <c r="CL503" s="111"/>
      <c r="CM503" s="111"/>
      <c r="CN503" s="111"/>
      <c r="CO503" s="111"/>
      <c r="CP503" s="111"/>
      <c r="CQ503" s="111"/>
      <c r="CR503" s="111"/>
      <c r="CS503" s="111"/>
      <c r="CT503" s="111"/>
      <c r="CU503" s="111"/>
      <c r="CV503" s="111"/>
      <c r="CW503" s="111"/>
      <c r="CX503" s="111"/>
      <c r="CY503" s="111"/>
      <c r="CZ503" s="111"/>
      <c r="DA503" s="111"/>
      <c r="DB503" s="111"/>
      <c r="DC503" s="111"/>
      <c r="DD503" s="111"/>
      <c r="DE503" s="111"/>
      <c r="DF503" s="111"/>
      <c r="DG503" s="111"/>
    </row>
    <row r="504" spans="1:111" ht="18.75">
      <c r="A504" s="111"/>
      <c r="B504" s="111"/>
      <c r="C504" s="111"/>
      <c r="D504" s="111"/>
      <c r="E504" s="101"/>
      <c r="F504" s="100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01"/>
      <c r="U504" s="100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2"/>
      <c r="AM504" s="102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  <c r="AZ504" s="111"/>
      <c r="BA504" s="111"/>
      <c r="BB504" s="111"/>
      <c r="BC504" s="111"/>
      <c r="BD504" s="111"/>
      <c r="BE504" s="111"/>
      <c r="BF504" s="103"/>
      <c r="BG504" s="111"/>
      <c r="BH504" s="111"/>
      <c r="BI504" s="111"/>
      <c r="BJ504" s="111"/>
      <c r="BK504" s="111"/>
      <c r="BL504" s="111"/>
      <c r="BM504" s="111"/>
      <c r="BN504" s="111"/>
      <c r="BO504" s="111"/>
      <c r="BP504" s="111"/>
      <c r="BQ504" s="111"/>
      <c r="BR504" s="111"/>
      <c r="BS504" s="111"/>
      <c r="BT504" s="111"/>
      <c r="BU504" s="111"/>
      <c r="BV504" s="111"/>
      <c r="BW504" s="111"/>
      <c r="BX504" s="111"/>
      <c r="BY504" s="111"/>
      <c r="BZ504" s="111"/>
      <c r="CA504" s="111"/>
      <c r="CB504" s="111"/>
      <c r="CC504" s="111"/>
      <c r="CD504" s="111"/>
      <c r="CE504" s="111"/>
      <c r="CF504" s="111"/>
      <c r="CG504" s="111"/>
      <c r="CH504" s="111"/>
      <c r="CI504" s="111"/>
      <c r="CJ504" s="111"/>
      <c r="CK504" s="111"/>
      <c r="CL504" s="111"/>
      <c r="CM504" s="111"/>
      <c r="CN504" s="111"/>
      <c r="CO504" s="111"/>
      <c r="CP504" s="111"/>
      <c r="CQ504" s="111"/>
      <c r="CR504" s="111"/>
      <c r="CS504" s="111"/>
      <c r="CT504" s="111"/>
      <c r="CU504" s="111"/>
      <c r="CV504" s="111"/>
      <c r="CW504" s="111"/>
      <c r="CX504" s="111"/>
      <c r="CY504" s="111"/>
      <c r="CZ504" s="111"/>
      <c r="DA504" s="111"/>
      <c r="DB504" s="111"/>
      <c r="DC504" s="111"/>
      <c r="DD504" s="111"/>
      <c r="DE504" s="111"/>
      <c r="DF504" s="111"/>
      <c r="DG504" s="111"/>
    </row>
    <row r="505" spans="1:111" ht="18.75">
      <c r="A505" s="111"/>
      <c r="B505" s="111"/>
      <c r="C505" s="111"/>
      <c r="D505" s="111"/>
      <c r="E505" s="101"/>
      <c r="F505" s="100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01"/>
      <c r="U505" s="100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2"/>
      <c r="AM505" s="102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  <c r="AZ505" s="111"/>
      <c r="BA505" s="111"/>
      <c r="BB505" s="111"/>
      <c r="BC505" s="111"/>
      <c r="BD505" s="111"/>
      <c r="BE505" s="111"/>
      <c r="BF505" s="103"/>
      <c r="BG505" s="111"/>
      <c r="BH505" s="111"/>
      <c r="BI505" s="111"/>
      <c r="BJ505" s="111"/>
      <c r="BK505" s="111"/>
      <c r="BL505" s="111"/>
      <c r="BM505" s="111"/>
      <c r="BN505" s="111"/>
      <c r="BO505" s="111"/>
      <c r="BP505" s="111"/>
      <c r="BQ505" s="111"/>
      <c r="BR505" s="111"/>
      <c r="BS505" s="111"/>
      <c r="BT505" s="111"/>
      <c r="BU505" s="111"/>
      <c r="BV505" s="111"/>
      <c r="BW505" s="111"/>
      <c r="BX505" s="111"/>
      <c r="BY505" s="111"/>
      <c r="BZ505" s="111"/>
      <c r="CA505" s="111"/>
      <c r="CB505" s="111"/>
      <c r="CC505" s="111"/>
      <c r="CD505" s="111"/>
      <c r="CE505" s="111"/>
      <c r="CF505" s="111"/>
      <c r="CG505" s="111"/>
      <c r="CH505" s="111"/>
      <c r="CI505" s="111"/>
      <c r="CJ505" s="111"/>
      <c r="CK505" s="111"/>
      <c r="CL505" s="111"/>
      <c r="CM505" s="111"/>
      <c r="CN505" s="111"/>
      <c r="CO505" s="111"/>
      <c r="CP505" s="111"/>
      <c r="CQ505" s="111"/>
      <c r="CR505" s="111"/>
      <c r="CS505" s="111"/>
      <c r="CT505" s="111"/>
      <c r="CU505" s="111"/>
      <c r="CV505" s="111"/>
      <c r="CW505" s="111"/>
      <c r="CX505" s="111"/>
      <c r="CY505" s="111"/>
      <c r="CZ505" s="111"/>
      <c r="DA505" s="111"/>
      <c r="DB505" s="111"/>
      <c r="DC505" s="111"/>
      <c r="DD505" s="111"/>
      <c r="DE505" s="111"/>
      <c r="DF505" s="111"/>
      <c r="DG505" s="111"/>
    </row>
    <row r="506" spans="1:111" ht="18.75">
      <c r="A506" s="111"/>
      <c r="B506" s="111"/>
      <c r="C506" s="111"/>
      <c r="D506" s="111"/>
      <c r="E506" s="101"/>
      <c r="F506" s="100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01"/>
      <c r="U506" s="100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2"/>
      <c r="AM506" s="102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  <c r="AZ506" s="111"/>
      <c r="BA506" s="111"/>
      <c r="BB506" s="111"/>
      <c r="BC506" s="111"/>
      <c r="BD506" s="111"/>
      <c r="BE506" s="111"/>
      <c r="BF506" s="103"/>
      <c r="BG506" s="111"/>
      <c r="BH506" s="111"/>
      <c r="BI506" s="111"/>
      <c r="BJ506" s="111"/>
      <c r="BK506" s="111"/>
      <c r="BL506" s="111"/>
      <c r="BM506" s="111"/>
      <c r="BN506" s="111"/>
      <c r="BO506" s="111"/>
      <c r="BP506" s="111"/>
      <c r="BQ506" s="111"/>
      <c r="BR506" s="111"/>
      <c r="BS506" s="111"/>
      <c r="BT506" s="111"/>
      <c r="BU506" s="111"/>
      <c r="BV506" s="111"/>
      <c r="BW506" s="111"/>
      <c r="BX506" s="111"/>
      <c r="BY506" s="111"/>
      <c r="BZ506" s="111"/>
      <c r="CA506" s="111"/>
      <c r="CB506" s="111"/>
      <c r="CC506" s="111"/>
      <c r="CD506" s="111"/>
      <c r="CE506" s="111"/>
      <c r="CF506" s="111"/>
      <c r="CG506" s="111"/>
      <c r="CH506" s="111"/>
      <c r="CI506" s="111"/>
      <c r="CJ506" s="111"/>
      <c r="CK506" s="111"/>
      <c r="CL506" s="111"/>
      <c r="CM506" s="111"/>
      <c r="CN506" s="111"/>
      <c r="CO506" s="111"/>
      <c r="CP506" s="111"/>
      <c r="CQ506" s="111"/>
      <c r="CR506" s="111"/>
      <c r="CS506" s="111"/>
      <c r="CT506" s="111"/>
      <c r="CU506" s="111"/>
      <c r="CV506" s="111"/>
      <c r="CW506" s="111"/>
      <c r="CX506" s="111"/>
      <c r="CY506" s="111"/>
      <c r="CZ506" s="111"/>
      <c r="DA506" s="111"/>
      <c r="DB506" s="111"/>
      <c r="DC506" s="111"/>
      <c r="DD506" s="111"/>
      <c r="DE506" s="111"/>
      <c r="DF506" s="111"/>
      <c r="DG506" s="111"/>
    </row>
    <row r="507" spans="1:111" ht="18.75">
      <c r="A507" s="111"/>
      <c r="B507" s="111"/>
      <c r="C507" s="111"/>
      <c r="D507" s="111"/>
      <c r="E507" s="101"/>
      <c r="F507" s="100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01"/>
      <c r="U507" s="100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2"/>
      <c r="AM507" s="102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  <c r="AZ507" s="111"/>
      <c r="BA507" s="111"/>
      <c r="BB507" s="111"/>
      <c r="BC507" s="111"/>
      <c r="BD507" s="111"/>
      <c r="BE507" s="111"/>
      <c r="BF507" s="103"/>
      <c r="BG507" s="111"/>
      <c r="BH507" s="111"/>
      <c r="BI507" s="111"/>
      <c r="BJ507" s="111"/>
      <c r="BK507" s="111"/>
      <c r="BL507" s="111"/>
      <c r="BM507" s="111"/>
      <c r="BN507" s="111"/>
      <c r="BO507" s="111"/>
      <c r="BP507" s="111"/>
      <c r="BQ507" s="111"/>
      <c r="BR507" s="111"/>
      <c r="BS507" s="111"/>
      <c r="BT507" s="111"/>
      <c r="BU507" s="111"/>
      <c r="BV507" s="111"/>
      <c r="BW507" s="111"/>
      <c r="BX507" s="111"/>
      <c r="BY507" s="111"/>
      <c r="BZ507" s="111"/>
      <c r="CA507" s="111"/>
      <c r="CB507" s="111"/>
      <c r="CC507" s="111"/>
      <c r="CD507" s="111"/>
      <c r="CE507" s="111"/>
      <c r="CF507" s="111"/>
      <c r="CG507" s="111"/>
      <c r="CH507" s="111"/>
      <c r="CI507" s="111"/>
      <c r="CJ507" s="111"/>
      <c r="CK507" s="111"/>
      <c r="CL507" s="111"/>
      <c r="CM507" s="111"/>
      <c r="CN507" s="111"/>
      <c r="CO507" s="111"/>
      <c r="CP507" s="111"/>
      <c r="CQ507" s="111"/>
      <c r="CR507" s="111"/>
      <c r="CS507" s="111"/>
      <c r="CT507" s="111"/>
      <c r="CU507" s="111"/>
      <c r="CV507" s="111"/>
      <c r="CW507" s="111"/>
      <c r="CX507" s="111"/>
      <c r="CY507" s="111"/>
      <c r="CZ507" s="111"/>
      <c r="DA507" s="111"/>
      <c r="DB507" s="111"/>
      <c r="DC507" s="111"/>
      <c r="DD507" s="111"/>
      <c r="DE507" s="111"/>
      <c r="DF507" s="111"/>
      <c r="DG507" s="111"/>
    </row>
    <row r="508" spans="1:111" ht="18.75">
      <c r="A508" s="111"/>
      <c r="B508" s="111"/>
      <c r="C508" s="111"/>
      <c r="D508" s="111"/>
      <c r="E508" s="101"/>
      <c r="F508" s="100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01"/>
      <c r="U508" s="100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2"/>
      <c r="AM508" s="102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  <c r="AZ508" s="111"/>
      <c r="BA508" s="111"/>
      <c r="BB508" s="111"/>
      <c r="BC508" s="111"/>
      <c r="BD508" s="111"/>
      <c r="BE508" s="111"/>
      <c r="BF508" s="103"/>
      <c r="BG508" s="111"/>
      <c r="BH508" s="111"/>
      <c r="BI508" s="111"/>
      <c r="BJ508" s="111"/>
      <c r="BK508" s="111"/>
      <c r="BL508" s="111"/>
      <c r="BM508" s="111"/>
      <c r="BN508" s="111"/>
      <c r="BO508" s="111"/>
      <c r="BP508" s="111"/>
      <c r="BQ508" s="111"/>
      <c r="BR508" s="111"/>
      <c r="BS508" s="111"/>
      <c r="BT508" s="111"/>
      <c r="BU508" s="111"/>
      <c r="BV508" s="111"/>
      <c r="BW508" s="111"/>
      <c r="BX508" s="111"/>
      <c r="BY508" s="111"/>
      <c r="BZ508" s="111"/>
      <c r="CA508" s="111"/>
      <c r="CB508" s="111"/>
      <c r="CC508" s="111"/>
      <c r="CD508" s="111"/>
      <c r="CE508" s="111"/>
      <c r="CF508" s="111"/>
      <c r="CG508" s="111"/>
      <c r="CH508" s="111"/>
      <c r="CI508" s="111"/>
      <c r="CJ508" s="111"/>
      <c r="CK508" s="111"/>
      <c r="CL508" s="111"/>
      <c r="CM508" s="111"/>
      <c r="CN508" s="111"/>
      <c r="CO508" s="111"/>
      <c r="CP508" s="111"/>
      <c r="CQ508" s="111"/>
      <c r="CR508" s="111"/>
      <c r="CS508" s="111"/>
      <c r="CT508" s="111"/>
      <c r="CU508" s="111"/>
      <c r="CV508" s="111"/>
      <c r="CW508" s="111"/>
      <c r="CX508" s="111"/>
      <c r="CY508" s="111"/>
      <c r="CZ508" s="111"/>
      <c r="DA508" s="111"/>
      <c r="DB508" s="111"/>
      <c r="DC508" s="111"/>
      <c r="DD508" s="111"/>
      <c r="DE508" s="111"/>
      <c r="DF508" s="111"/>
      <c r="DG508" s="111"/>
    </row>
    <row r="509" spans="1:111" ht="18.75">
      <c r="A509" s="111"/>
      <c r="B509" s="111"/>
      <c r="C509" s="111"/>
      <c r="D509" s="111"/>
      <c r="E509" s="101"/>
      <c r="F509" s="100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01"/>
      <c r="U509" s="100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2"/>
      <c r="AM509" s="102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  <c r="AZ509" s="111"/>
      <c r="BA509" s="111"/>
      <c r="BB509" s="111"/>
      <c r="BC509" s="111"/>
      <c r="BD509" s="111"/>
      <c r="BE509" s="111"/>
      <c r="BF509" s="103"/>
      <c r="BG509" s="111"/>
      <c r="BH509" s="111"/>
      <c r="BI509" s="111"/>
      <c r="BJ509" s="111"/>
      <c r="BK509" s="111"/>
      <c r="BL509" s="111"/>
      <c r="BM509" s="111"/>
      <c r="BN509" s="111"/>
      <c r="BO509" s="111"/>
      <c r="BP509" s="111"/>
      <c r="BQ509" s="111"/>
      <c r="BR509" s="111"/>
      <c r="BS509" s="111"/>
      <c r="BT509" s="111"/>
      <c r="BU509" s="111"/>
      <c r="BV509" s="111"/>
      <c r="BW509" s="111"/>
      <c r="BX509" s="111"/>
      <c r="BY509" s="111"/>
      <c r="BZ509" s="111"/>
      <c r="CA509" s="111"/>
      <c r="CB509" s="111"/>
      <c r="CC509" s="111"/>
      <c r="CD509" s="111"/>
      <c r="CE509" s="111"/>
      <c r="CF509" s="111"/>
      <c r="CG509" s="111"/>
      <c r="CH509" s="111"/>
      <c r="CI509" s="111"/>
      <c r="CJ509" s="111"/>
      <c r="CK509" s="111"/>
      <c r="CL509" s="111"/>
      <c r="CM509" s="111"/>
      <c r="CN509" s="111"/>
      <c r="CO509" s="111"/>
      <c r="CP509" s="111"/>
      <c r="CQ509" s="111"/>
      <c r="CR509" s="111"/>
      <c r="CS509" s="111"/>
      <c r="CT509" s="111"/>
      <c r="CU509" s="111"/>
      <c r="CV509" s="111"/>
      <c r="CW509" s="111"/>
      <c r="CX509" s="111"/>
      <c r="CY509" s="111"/>
      <c r="CZ509" s="111"/>
      <c r="DA509" s="111"/>
      <c r="DB509" s="111"/>
      <c r="DC509" s="111"/>
      <c r="DD509" s="111"/>
      <c r="DE509" s="111"/>
      <c r="DF509" s="111"/>
      <c r="DG509" s="111"/>
    </row>
    <row r="510" spans="1:111" ht="18.75">
      <c r="A510" s="111"/>
      <c r="B510" s="111"/>
      <c r="C510" s="111"/>
      <c r="D510" s="111"/>
      <c r="E510" s="101"/>
      <c r="F510" s="100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01"/>
      <c r="U510" s="100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2"/>
      <c r="AM510" s="102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  <c r="AZ510" s="111"/>
      <c r="BA510" s="111"/>
      <c r="BB510" s="111"/>
      <c r="BC510" s="111"/>
      <c r="BD510" s="111"/>
      <c r="BE510" s="111"/>
      <c r="BF510" s="103"/>
      <c r="BG510" s="111"/>
      <c r="BH510" s="111"/>
      <c r="BI510" s="111"/>
      <c r="BJ510" s="111"/>
      <c r="BK510" s="111"/>
      <c r="BL510" s="111"/>
      <c r="BM510" s="111"/>
      <c r="BN510" s="111"/>
      <c r="BO510" s="111"/>
      <c r="BP510" s="111"/>
      <c r="BQ510" s="111"/>
      <c r="BR510" s="111"/>
      <c r="BS510" s="111"/>
      <c r="BT510" s="111"/>
      <c r="BU510" s="111"/>
      <c r="BV510" s="111"/>
      <c r="BW510" s="111"/>
      <c r="BX510" s="111"/>
      <c r="BY510" s="111"/>
      <c r="BZ510" s="111"/>
      <c r="CA510" s="111"/>
      <c r="CB510" s="111"/>
      <c r="CC510" s="111"/>
      <c r="CD510" s="111"/>
      <c r="CE510" s="111"/>
      <c r="CF510" s="111"/>
      <c r="CG510" s="111"/>
      <c r="CH510" s="111"/>
      <c r="CI510" s="111"/>
      <c r="CJ510" s="111"/>
      <c r="CK510" s="111"/>
      <c r="CL510" s="111"/>
      <c r="CM510" s="111"/>
      <c r="CN510" s="111"/>
      <c r="CO510" s="111"/>
      <c r="CP510" s="111"/>
      <c r="CQ510" s="111"/>
      <c r="CR510" s="111"/>
      <c r="CS510" s="111"/>
      <c r="CT510" s="111"/>
      <c r="CU510" s="111"/>
      <c r="CV510" s="111"/>
      <c r="CW510" s="111"/>
      <c r="CX510" s="111"/>
      <c r="CY510" s="111"/>
      <c r="CZ510" s="111"/>
      <c r="DA510" s="111"/>
      <c r="DB510" s="111"/>
      <c r="DC510" s="111"/>
      <c r="DD510" s="111"/>
      <c r="DE510" s="111"/>
      <c r="DF510" s="111"/>
      <c r="DG510" s="111"/>
    </row>
    <row r="511" spans="1:111" ht="18.75">
      <c r="A511" s="111"/>
      <c r="B511" s="111"/>
      <c r="C511" s="111"/>
      <c r="D511" s="111"/>
      <c r="E511" s="101"/>
      <c r="F511" s="100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01"/>
      <c r="U511" s="100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2"/>
      <c r="AM511" s="102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  <c r="AZ511" s="111"/>
      <c r="BA511" s="111"/>
      <c r="BB511" s="111"/>
      <c r="BC511" s="111"/>
      <c r="BD511" s="111"/>
      <c r="BE511" s="111"/>
      <c r="BF511" s="103"/>
      <c r="BG511" s="111"/>
      <c r="BH511" s="111"/>
      <c r="BI511" s="111"/>
      <c r="BJ511" s="111"/>
      <c r="BK511" s="111"/>
      <c r="BL511" s="111"/>
      <c r="BM511" s="111"/>
      <c r="BN511" s="111"/>
      <c r="BO511" s="111"/>
      <c r="BP511" s="111"/>
      <c r="BQ511" s="111"/>
      <c r="BR511" s="111"/>
      <c r="BS511" s="111"/>
      <c r="BT511" s="111"/>
      <c r="BU511" s="111"/>
      <c r="BV511" s="111"/>
      <c r="BW511" s="111"/>
      <c r="BX511" s="111"/>
      <c r="BY511" s="111"/>
      <c r="BZ511" s="111"/>
      <c r="CA511" s="111"/>
      <c r="CB511" s="111"/>
      <c r="CC511" s="111"/>
      <c r="CD511" s="111"/>
      <c r="CE511" s="111"/>
      <c r="CF511" s="111"/>
      <c r="CG511" s="111"/>
      <c r="CH511" s="111"/>
      <c r="CI511" s="111"/>
      <c r="CJ511" s="111"/>
      <c r="CK511" s="111"/>
      <c r="CL511" s="111"/>
      <c r="CM511" s="111"/>
      <c r="CN511" s="111"/>
      <c r="CO511" s="111"/>
      <c r="CP511" s="111"/>
      <c r="CQ511" s="111"/>
      <c r="CR511" s="111"/>
      <c r="CS511" s="111"/>
      <c r="CT511" s="111"/>
      <c r="CU511" s="111"/>
      <c r="CV511" s="111"/>
      <c r="CW511" s="111"/>
      <c r="CX511" s="111"/>
      <c r="CY511" s="111"/>
      <c r="CZ511" s="111"/>
      <c r="DA511" s="111"/>
      <c r="DB511" s="111"/>
      <c r="DC511" s="111"/>
      <c r="DD511" s="111"/>
      <c r="DE511" s="111"/>
      <c r="DF511" s="111"/>
      <c r="DG511" s="111"/>
    </row>
    <row r="512" spans="1:111" ht="18.75">
      <c r="A512" s="111"/>
      <c r="B512" s="111"/>
      <c r="C512" s="111"/>
      <c r="D512" s="111"/>
      <c r="E512" s="101"/>
      <c r="F512" s="100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01"/>
      <c r="U512" s="100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2"/>
      <c r="AM512" s="102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  <c r="AZ512" s="111"/>
      <c r="BA512" s="111"/>
      <c r="BB512" s="111"/>
      <c r="BC512" s="111"/>
      <c r="BD512" s="111"/>
      <c r="BE512" s="111"/>
      <c r="BF512" s="103"/>
      <c r="BG512" s="111"/>
      <c r="BH512" s="111"/>
      <c r="BI512" s="111"/>
      <c r="BJ512" s="111"/>
      <c r="BK512" s="111"/>
      <c r="BL512" s="111"/>
      <c r="BM512" s="111"/>
      <c r="BN512" s="111"/>
      <c r="BO512" s="111"/>
      <c r="BP512" s="111"/>
      <c r="BQ512" s="111"/>
      <c r="BR512" s="111"/>
      <c r="BS512" s="111"/>
      <c r="BT512" s="111"/>
      <c r="BU512" s="111"/>
      <c r="BV512" s="111"/>
      <c r="BW512" s="111"/>
      <c r="BX512" s="111"/>
      <c r="BY512" s="111"/>
      <c r="BZ512" s="111"/>
      <c r="CA512" s="111"/>
      <c r="CB512" s="111"/>
      <c r="CC512" s="111"/>
      <c r="CD512" s="111"/>
      <c r="CE512" s="111"/>
      <c r="CF512" s="111"/>
      <c r="CG512" s="111"/>
      <c r="CH512" s="111"/>
      <c r="CI512" s="111"/>
      <c r="CJ512" s="111"/>
      <c r="CK512" s="111"/>
      <c r="CL512" s="111"/>
      <c r="CM512" s="111"/>
      <c r="CN512" s="111"/>
      <c r="CO512" s="111"/>
      <c r="CP512" s="111"/>
      <c r="CQ512" s="111"/>
      <c r="CR512" s="111"/>
      <c r="CS512" s="111"/>
      <c r="CT512" s="111"/>
      <c r="CU512" s="111"/>
      <c r="CV512" s="111"/>
      <c r="CW512" s="111"/>
      <c r="CX512" s="111"/>
      <c r="CY512" s="111"/>
      <c r="CZ512" s="111"/>
      <c r="DA512" s="111"/>
      <c r="DB512" s="111"/>
      <c r="DC512" s="111"/>
      <c r="DD512" s="111"/>
      <c r="DE512" s="111"/>
      <c r="DF512" s="111"/>
      <c r="DG512" s="111"/>
    </row>
    <row r="513" spans="1:111" ht="18.75">
      <c r="A513" s="111"/>
      <c r="B513" s="111"/>
      <c r="C513" s="111"/>
      <c r="D513" s="111"/>
      <c r="E513" s="101"/>
      <c r="F513" s="100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01"/>
      <c r="U513" s="100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2"/>
      <c r="AM513" s="102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  <c r="AZ513" s="111"/>
      <c r="BA513" s="111"/>
      <c r="BB513" s="111"/>
      <c r="BC513" s="111"/>
      <c r="BD513" s="111"/>
      <c r="BE513" s="111"/>
      <c r="BF513" s="103"/>
      <c r="BG513" s="111"/>
      <c r="BH513" s="111"/>
      <c r="BI513" s="111"/>
      <c r="BJ513" s="111"/>
      <c r="BK513" s="111"/>
      <c r="BL513" s="111"/>
      <c r="BM513" s="111"/>
      <c r="BN513" s="111"/>
      <c r="BO513" s="111"/>
      <c r="BP513" s="111"/>
      <c r="BQ513" s="111"/>
      <c r="BR513" s="111"/>
      <c r="BS513" s="111"/>
      <c r="BT513" s="111"/>
      <c r="BU513" s="111"/>
      <c r="BV513" s="111"/>
      <c r="BW513" s="111"/>
      <c r="BX513" s="111"/>
      <c r="BY513" s="111"/>
      <c r="BZ513" s="111"/>
      <c r="CA513" s="111"/>
      <c r="CB513" s="111"/>
      <c r="CC513" s="111"/>
      <c r="CD513" s="111"/>
      <c r="CE513" s="111"/>
      <c r="CF513" s="111"/>
      <c r="CG513" s="111"/>
      <c r="CH513" s="111"/>
      <c r="CI513" s="111"/>
      <c r="CJ513" s="111"/>
      <c r="CK513" s="111"/>
      <c r="CL513" s="111"/>
      <c r="CM513" s="111"/>
      <c r="CN513" s="111"/>
      <c r="CO513" s="111"/>
      <c r="CP513" s="111"/>
      <c r="CQ513" s="111"/>
      <c r="CR513" s="111"/>
      <c r="CS513" s="111"/>
      <c r="CT513" s="111"/>
      <c r="CU513" s="111"/>
      <c r="CV513" s="111"/>
      <c r="CW513" s="111"/>
      <c r="CX513" s="111"/>
      <c r="CY513" s="111"/>
      <c r="CZ513" s="111"/>
      <c r="DA513" s="111"/>
      <c r="DB513" s="111"/>
      <c r="DC513" s="111"/>
      <c r="DD513" s="111"/>
      <c r="DE513" s="111"/>
      <c r="DF513" s="111"/>
      <c r="DG513" s="111"/>
    </row>
    <row r="514" spans="1:111" ht="18.75">
      <c r="A514" s="111"/>
      <c r="B514" s="111"/>
      <c r="C514" s="111"/>
      <c r="D514" s="111"/>
      <c r="E514" s="101"/>
      <c r="F514" s="100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01"/>
      <c r="U514" s="100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2"/>
      <c r="AM514" s="102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  <c r="AZ514" s="111"/>
      <c r="BA514" s="111"/>
      <c r="BB514" s="111"/>
      <c r="BC514" s="111"/>
      <c r="BD514" s="111"/>
      <c r="BE514" s="111"/>
      <c r="BF514" s="103"/>
      <c r="BG514" s="111"/>
      <c r="BH514" s="111"/>
      <c r="BI514" s="111"/>
      <c r="BJ514" s="111"/>
      <c r="BK514" s="111"/>
      <c r="BL514" s="111"/>
      <c r="BM514" s="111"/>
      <c r="BN514" s="111"/>
      <c r="BO514" s="111"/>
      <c r="BP514" s="111"/>
      <c r="BQ514" s="111"/>
      <c r="BR514" s="111"/>
      <c r="BS514" s="111"/>
      <c r="BT514" s="111"/>
      <c r="BU514" s="111"/>
      <c r="BV514" s="111"/>
      <c r="BW514" s="111"/>
      <c r="BX514" s="111"/>
      <c r="BY514" s="111"/>
      <c r="BZ514" s="111"/>
      <c r="CA514" s="111"/>
      <c r="CB514" s="111"/>
      <c r="CC514" s="111"/>
      <c r="CD514" s="111"/>
      <c r="CE514" s="111"/>
      <c r="CF514" s="111"/>
      <c r="CG514" s="111"/>
      <c r="CH514" s="111"/>
      <c r="CI514" s="111"/>
      <c r="CJ514" s="111"/>
      <c r="CK514" s="111"/>
      <c r="CL514" s="111"/>
      <c r="CM514" s="111"/>
      <c r="CN514" s="111"/>
      <c r="CO514" s="111"/>
      <c r="CP514" s="111"/>
      <c r="CQ514" s="111"/>
      <c r="CR514" s="111"/>
      <c r="CS514" s="111"/>
      <c r="CT514" s="111"/>
      <c r="CU514" s="111"/>
      <c r="CV514" s="111"/>
      <c r="CW514" s="111"/>
      <c r="CX514" s="111"/>
      <c r="CY514" s="111"/>
      <c r="CZ514" s="111"/>
      <c r="DA514" s="111"/>
      <c r="DB514" s="111"/>
      <c r="DC514" s="111"/>
      <c r="DD514" s="111"/>
      <c r="DE514" s="111"/>
      <c r="DF514" s="111"/>
      <c r="DG514" s="111"/>
    </row>
    <row r="515" spans="1:111" ht="18.75">
      <c r="A515" s="111"/>
      <c r="B515" s="111"/>
      <c r="C515" s="111"/>
      <c r="D515" s="111"/>
      <c r="E515" s="101"/>
      <c r="F515" s="100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01"/>
      <c r="U515" s="100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2"/>
      <c r="AM515" s="102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  <c r="AZ515" s="111"/>
      <c r="BA515" s="111"/>
      <c r="BB515" s="111"/>
      <c r="BC515" s="111"/>
      <c r="BD515" s="111"/>
      <c r="BE515" s="111"/>
      <c r="BF515" s="103"/>
      <c r="BG515" s="111"/>
      <c r="BH515" s="111"/>
      <c r="BI515" s="111"/>
      <c r="BJ515" s="111"/>
      <c r="BK515" s="111"/>
      <c r="BL515" s="111"/>
      <c r="BM515" s="111"/>
      <c r="BN515" s="111"/>
      <c r="BO515" s="111"/>
      <c r="BP515" s="111"/>
      <c r="BQ515" s="111"/>
      <c r="BR515" s="111"/>
      <c r="BS515" s="111"/>
      <c r="BT515" s="111"/>
      <c r="BU515" s="111"/>
      <c r="BV515" s="111"/>
      <c r="BW515" s="111"/>
      <c r="BX515" s="111"/>
      <c r="BY515" s="111"/>
      <c r="BZ515" s="111"/>
      <c r="CA515" s="111"/>
      <c r="CB515" s="111"/>
      <c r="CC515" s="111"/>
      <c r="CD515" s="111"/>
      <c r="CE515" s="111"/>
      <c r="CF515" s="111"/>
      <c r="CG515" s="111"/>
      <c r="CH515" s="111"/>
      <c r="CI515" s="111"/>
      <c r="CJ515" s="111"/>
      <c r="CK515" s="111"/>
      <c r="CL515" s="111"/>
      <c r="CM515" s="111"/>
      <c r="CN515" s="111"/>
      <c r="CO515" s="111"/>
      <c r="CP515" s="111"/>
      <c r="CQ515" s="111"/>
      <c r="CR515" s="111"/>
      <c r="CS515" s="111"/>
      <c r="CT515" s="111"/>
      <c r="CU515" s="111"/>
      <c r="CV515" s="111"/>
      <c r="CW515" s="111"/>
      <c r="CX515" s="111"/>
      <c r="CY515" s="111"/>
      <c r="CZ515" s="111"/>
      <c r="DA515" s="111"/>
      <c r="DB515" s="111"/>
      <c r="DC515" s="111"/>
      <c r="DD515" s="111"/>
      <c r="DE515" s="111"/>
      <c r="DF515" s="111"/>
      <c r="DG515" s="111"/>
    </row>
    <row r="516" spans="1:111" ht="18.75">
      <c r="A516" s="111"/>
      <c r="B516" s="111"/>
      <c r="C516" s="111"/>
      <c r="D516" s="111"/>
      <c r="E516" s="101"/>
      <c r="F516" s="100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01"/>
      <c r="U516" s="100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2"/>
      <c r="AM516" s="102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  <c r="AZ516" s="111"/>
      <c r="BA516" s="111"/>
      <c r="BB516" s="111"/>
      <c r="BC516" s="111"/>
      <c r="BD516" s="111"/>
      <c r="BE516" s="111"/>
      <c r="BF516" s="103"/>
      <c r="BG516" s="111"/>
      <c r="BH516" s="111"/>
      <c r="BI516" s="111"/>
      <c r="BJ516" s="111"/>
      <c r="BK516" s="111"/>
      <c r="BL516" s="111"/>
      <c r="BM516" s="111"/>
      <c r="BN516" s="111"/>
      <c r="BO516" s="111"/>
      <c r="BP516" s="111"/>
      <c r="BQ516" s="111"/>
      <c r="BR516" s="111"/>
      <c r="BS516" s="111"/>
      <c r="BT516" s="111"/>
      <c r="BU516" s="111"/>
      <c r="BV516" s="111"/>
      <c r="BW516" s="111"/>
      <c r="BX516" s="111"/>
      <c r="BY516" s="111"/>
      <c r="BZ516" s="111"/>
      <c r="CA516" s="111"/>
      <c r="CB516" s="111"/>
      <c r="CC516" s="111"/>
      <c r="CD516" s="111"/>
      <c r="CE516" s="111"/>
      <c r="CF516" s="111"/>
      <c r="CG516" s="111"/>
      <c r="CH516" s="111"/>
      <c r="CI516" s="111"/>
      <c r="CJ516" s="111"/>
      <c r="CK516" s="111"/>
      <c r="CL516" s="111"/>
      <c r="CM516" s="111"/>
      <c r="CN516" s="111"/>
      <c r="CO516" s="111"/>
      <c r="CP516" s="111"/>
      <c r="CQ516" s="111"/>
      <c r="CR516" s="111"/>
      <c r="CS516" s="111"/>
      <c r="CT516" s="111"/>
      <c r="CU516" s="111"/>
      <c r="CV516" s="111"/>
      <c r="CW516" s="111"/>
      <c r="CX516" s="111"/>
      <c r="CY516" s="111"/>
      <c r="CZ516" s="111"/>
      <c r="DA516" s="111"/>
      <c r="DB516" s="111"/>
      <c r="DC516" s="111"/>
      <c r="DD516" s="111"/>
      <c r="DE516" s="111"/>
      <c r="DF516" s="111"/>
      <c r="DG516" s="111"/>
    </row>
    <row r="517" spans="1:111" ht="18.75">
      <c r="A517" s="111"/>
      <c r="B517" s="111"/>
      <c r="C517" s="111"/>
      <c r="D517" s="111"/>
      <c r="E517" s="101"/>
      <c r="F517" s="100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01"/>
      <c r="U517" s="100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2"/>
      <c r="AM517" s="102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  <c r="AZ517" s="111"/>
      <c r="BA517" s="111"/>
      <c r="BB517" s="111"/>
      <c r="BC517" s="111"/>
      <c r="BD517" s="111"/>
      <c r="BE517" s="111"/>
      <c r="BF517" s="103"/>
      <c r="BG517" s="111"/>
      <c r="BH517" s="111"/>
      <c r="BI517" s="111"/>
      <c r="BJ517" s="111"/>
      <c r="BK517" s="111"/>
      <c r="BL517" s="111"/>
      <c r="BM517" s="111"/>
      <c r="BN517" s="111"/>
      <c r="BO517" s="111"/>
      <c r="BP517" s="111"/>
      <c r="BQ517" s="111"/>
      <c r="BR517" s="111"/>
      <c r="BS517" s="111"/>
      <c r="BT517" s="111"/>
      <c r="BU517" s="111"/>
      <c r="BV517" s="111"/>
      <c r="BW517" s="111"/>
      <c r="BX517" s="111"/>
      <c r="BY517" s="111"/>
      <c r="BZ517" s="111"/>
      <c r="CA517" s="111"/>
      <c r="CB517" s="111"/>
      <c r="CC517" s="111"/>
      <c r="CD517" s="111"/>
      <c r="CE517" s="111"/>
      <c r="CF517" s="111"/>
      <c r="CG517" s="111"/>
      <c r="CH517" s="111"/>
      <c r="CI517" s="111"/>
      <c r="CJ517" s="111"/>
      <c r="CK517" s="111"/>
      <c r="CL517" s="111"/>
      <c r="CM517" s="111"/>
      <c r="CN517" s="111"/>
      <c r="CO517" s="111"/>
      <c r="CP517" s="111"/>
      <c r="CQ517" s="111"/>
      <c r="CR517" s="111"/>
      <c r="CS517" s="111"/>
      <c r="CT517" s="111"/>
      <c r="CU517" s="111"/>
      <c r="CV517" s="111"/>
      <c r="CW517" s="111"/>
      <c r="CX517" s="111"/>
      <c r="CY517" s="111"/>
      <c r="CZ517" s="111"/>
      <c r="DA517" s="111"/>
      <c r="DB517" s="111"/>
      <c r="DC517" s="111"/>
      <c r="DD517" s="111"/>
      <c r="DE517" s="111"/>
      <c r="DF517" s="111"/>
      <c r="DG517" s="111"/>
    </row>
    <row r="518" spans="1:111" ht="18.75">
      <c r="A518" s="111"/>
      <c r="B518" s="111"/>
      <c r="C518" s="111"/>
      <c r="D518" s="111"/>
      <c r="E518" s="101"/>
      <c r="F518" s="100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01"/>
      <c r="U518" s="100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2"/>
      <c r="AM518" s="102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1"/>
      <c r="BC518" s="111"/>
      <c r="BD518" s="111"/>
      <c r="BE518" s="111"/>
      <c r="BF518" s="103"/>
      <c r="BG518" s="111"/>
      <c r="BH518" s="111"/>
      <c r="BI518" s="111"/>
      <c r="BJ518" s="111"/>
      <c r="BK518" s="111"/>
      <c r="BL518" s="111"/>
      <c r="BM518" s="111"/>
      <c r="BN518" s="111"/>
      <c r="BO518" s="111"/>
      <c r="BP518" s="111"/>
      <c r="BQ518" s="111"/>
      <c r="BR518" s="111"/>
      <c r="BS518" s="111"/>
      <c r="BT518" s="111"/>
      <c r="BU518" s="111"/>
      <c r="BV518" s="111"/>
      <c r="BW518" s="111"/>
      <c r="BX518" s="111"/>
      <c r="BY518" s="111"/>
      <c r="BZ518" s="111"/>
      <c r="CA518" s="111"/>
      <c r="CB518" s="111"/>
      <c r="CC518" s="111"/>
      <c r="CD518" s="111"/>
      <c r="CE518" s="111"/>
      <c r="CF518" s="111"/>
      <c r="CG518" s="111"/>
      <c r="CH518" s="111"/>
      <c r="CI518" s="111"/>
      <c r="CJ518" s="111"/>
      <c r="CK518" s="111"/>
      <c r="CL518" s="111"/>
      <c r="CM518" s="111"/>
      <c r="CN518" s="111"/>
      <c r="CO518" s="111"/>
      <c r="CP518" s="111"/>
      <c r="CQ518" s="111"/>
      <c r="CR518" s="111"/>
      <c r="CS518" s="111"/>
      <c r="CT518" s="111"/>
      <c r="CU518" s="111"/>
      <c r="CV518" s="111"/>
      <c r="CW518" s="111"/>
      <c r="CX518" s="111"/>
      <c r="CY518" s="111"/>
      <c r="CZ518" s="111"/>
      <c r="DA518" s="111"/>
      <c r="DB518" s="111"/>
      <c r="DC518" s="111"/>
      <c r="DD518" s="111"/>
      <c r="DE518" s="111"/>
      <c r="DF518" s="111"/>
      <c r="DG518" s="111"/>
    </row>
    <row r="519" spans="1:111" ht="18.75">
      <c r="A519" s="111"/>
      <c r="B519" s="111"/>
      <c r="C519" s="111"/>
      <c r="D519" s="111"/>
      <c r="E519" s="101"/>
      <c r="F519" s="100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01"/>
      <c r="U519" s="100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2"/>
      <c r="AM519" s="102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  <c r="AZ519" s="111"/>
      <c r="BA519" s="111"/>
      <c r="BB519" s="111"/>
      <c r="BC519" s="111"/>
      <c r="BD519" s="111"/>
      <c r="BE519" s="111"/>
      <c r="BF519" s="103"/>
      <c r="BG519" s="111"/>
      <c r="BH519" s="111"/>
      <c r="BI519" s="111"/>
      <c r="BJ519" s="111"/>
      <c r="BK519" s="111"/>
      <c r="BL519" s="111"/>
      <c r="BM519" s="111"/>
      <c r="BN519" s="111"/>
      <c r="BO519" s="111"/>
      <c r="BP519" s="111"/>
      <c r="BQ519" s="111"/>
      <c r="BR519" s="111"/>
      <c r="BS519" s="111"/>
      <c r="BT519" s="111"/>
      <c r="BU519" s="111"/>
      <c r="BV519" s="111"/>
      <c r="BW519" s="111"/>
      <c r="BX519" s="111"/>
      <c r="BY519" s="111"/>
      <c r="BZ519" s="111"/>
      <c r="CA519" s="111"/>
      <c r="CB519" s="111"/>
      <c r="CC519" s="111"/>
      <c r="CD519" s="111"/>
      <c r="CE519" s="111"/>
      <c r="CF519" s="111"/>
      <c r="CG519" s="111"/>
      <c r="CH519" s="111"/>
      <c r="CI519" s="111"/>
      <c r="CJ519" s="111"/>
      <c r="CK519" s="111"/>
      <c r="CL519" s="111"/>
      <c r="CM519" s="111"/>
      <c r="CN519" s="111"/>
      <c r="CO519" s="111"/>
      <c r="CP519" s="111"/>
      <c r="CQ519" s="111"/>
      <c r="CR519" s="111"/>
      <c r="CS519" s="111"/>
      <c r="CT519" s="111"/>
      <c r="CU519" s="111"/>
      <c r="CV519" s="111"/>
      <c r="CW519" s="111"/>
      <c r="CX519" s="111"/>
      <c r="CY519" s="111"/>
      <c r="CZ519" s="111"/>
      <c r="DA519" s="111"/>
      <c r="DB519" s="111"/>
      <c r="DC519" s="111"/>
      <c r="DD519" s="111"/>
      <c r="DE519" s="111"/>
      <c r="DF519" s="111"/>
      <c r="DG519" s="111"/>
    </row>
    <row r="520" spans="1:111" ht="18.75">
      <c r="A520" s="111"/>
      <c r="B520" s="111"/>
      <c r="C520" s="111"/>
      <c r="D520" s="111"/>
      <c r="E520" s="101"/>
      <c r="F520" s="100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01"/>
      <c r="U520" s="100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2"/>
      <c r="AM520" s="102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  <c r="AZ520" s="111"/>
      <c r="BA520" s="111"/>
      <c r="BB520" s="111"/>
      <c r="BC520" s="111"/>
      <c r="BD520" s="111"/>
      <c r="BE520" s="111"/>
      <c r="BF520" s="103"/>
      <c r="BG520" s="111"/>
      <c r="BH520" s="111"/>
      <c r="BI520" s="111"/>
      <c r="BJ520" s="111"/>
      <c r="BK520" s="111"/>
      <c r="BL520" s="111"/>
      <c r="BM520" s="111"/>
      <c r="BN520" s="111"/>
      <c r="BO520" s="111"/>
      <c r="BP520" s="111"/>
      <c r="BQ520" s="111"/>
      <c r="BR520" s="111"/>
      <c r="BS520" s="111"/>
      <c r="BT520" s="111"/>
      <c r="BU520" s="111"/>
      <c r="BV520" s="111"/>
      <c r="BW520" s="111"/>
      <c r="BX520" s="111"/>
      <c r="BY520" s="111"/>
      <c r="BZ520" s="111"/>
      <c r="CA520" s="111"/>
      <c r="CB520" s="111"/>
      <c r="CC520" s="111"/>
      <c r="CD520" s="111"/>
      <c r="CE520" s="111"/>
      <c r="CF520" s="111"/>
      <c r="CG520" s="111"/>
      <c r="CH520" s="111"/>
      <c r="CI520" s="111"/>
      <c r="CJ520" s="111"/>
      <c r="CK520" s="111"/>
      <c r="CL520" s="111"/>
      <c r="CM520" s="111"/>
      <c r="CN520" s="111"/>
      <c r="CO520" s="111"/>
      <c r="CP520" s="111"/>
      <c r="CQ520" s="111"/>
      <c r="CR520" s="111"/>
      <c r="CS520" s="111"/>
      <c r="CT520" s="111"/>
      <c r="CU520" s="111"/>
      <c r="CV520" s="111"/>
      <c r="CW520" s="111"/>
      <c r="CX520" s="111"/>
      <c r="CY520" s="111"/>
      <c r="CZ520" s="111"/>
      <c r="DA520" s="111"/>
      <c r="DB520" s="111"/>
      <c r="DC520" s="111"/>
      <c r="DD520" s="111"/>
      <c r="DE520" s="111"/>
      <c r="DF520" s="111"/>
      <c r="DG520" s="111"/>
    </row>
    <row r="521" spans="1:111" ht="18.75">
      <c r="A521" s="111"/>
      <c r="B521" s="111"/>
      <c r="C521" s="111"/>
      <c r="D521" s="111"/>
      <c r="E521" s="101"/>
      <c r="F521" s="100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01"/>
      <c r="U521" s="100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2"/>
      <c r="AM521" s="102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  <c r="AZ521" s="111"/>
      <c r="BA521" s="111"/>
      <c r="BB521" s="111"/>
      <c r="BC521" s="111"/>
      <c r="BD521" s="111"/>
      <c r="BE521" s="111"/>
      <c r="BF521" s="103"/>
      <c r="BG521" s="111"/>
      <c r="BH521" s="111"/>
      <c r="BI521" s="111"/>
      <c r="BJ521" s="111"/>
      <c r="BK521" s="111"/>
      <c r="BL521" s="111"/>
      <c r="BM521" s="111"/>
      <c r="BN521" s="111"/>
      <c r="BO521" s="111"/>
      <c r="BP521" s="111"/>
      <c r="BQ521" s="111"/>
      <c r="BR521" s="111"/>
      <c r="BS521" s="111"/>
      <c r="BT521" s="111"/>
      <c r="BU521" s="111"/>
      <c r="BV521" s="111"/>
      <c r="BW521" s="111"/>
      <c r="BX521" s="111"/>
      <c r="BY521" s="111"/>
      <c r="BZ521" s="111"/>
      <c r="CA521" s="111"/>
      <c r="CB521" s="111"/>
      <c r="CC521" s="111"/>
      <c r="CD521" s="111"/>
      <c r="CE521" s="111"/>
      <c r="CF521" s="111"/>
      <c r="CG521" s="111"/>
      <c r="CH521" s="111"/>
      <c r="CI521" s="111"/>
      <c r="CJ521" s="111"/>
      <c r="CK521" s="111"/>
      <c r="CL521" s="111"/>
      <c r="CM521" s="111"/>
      <c r="CN521" s="111"/>
      <c r="CO521" s="111"/>
      <c r="CP521" s="111"/>
      <c r="CQ521" s="111"/>
      <c r="CR521" s="111"/>
      <c r="CS521" s="111"/>
      <c r="CT521" s="111"/>
      <c r="CU521" s="111"/>
      <c r="CV521" s="111"/>
      <c r="CW521" s="111"/>
      <c r="CX521" s="111"/>
      <c r="CY521" s="111"/>
      <c r="CZ521" s="111"/>
      <c r="DA521" s="111"/>
      <c r="DB521" s="111"/>
      <c r="DC521" s="111"/>
      <c r="DD521" s="111"/>
      <c r="DE521" s="111"/>
      <c r="DF521" s="111"/>
      <c r="DG521" s="111"/>
    </row>
    <row r="522" spans="1:111" ht="18.75">
      <c r="A522" s="111"/>
      <c r="B522" s="111"/>
      <c r="C522" s="111"/>
      <c r="D522" s="111"/>
      <c r="E522" s="101"/>
      <c r="F522" s="100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01"/>
      <c r="U522" s="100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2"/>
      <c r="AM522" s="102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  <c r="AZ522" s="111"/>
      <c r="BA522" s="111"/>
      <c r="BB522" s="111"/>
      <c r="BC522" s="111"/>
      <c r="BD522" s="111"/>
      <c r="BE522" s="111"/>
      <c r="BF522" s="103"/>
      <c r="BG522" s="111"/>
      <c r="BH522" s="111"/>
      <c r="BI522" s="111"/>
      <c r="BJ522" s="111"/>
      <c r="BK522" s="111"/>
      <c r="BL522" s="111"/>
      <c r="BM522" s="111"/>
      <c r="BN522" s="111"/>
      <c r="BO522" s="111"/>
      <c r="BP522" s="111"/>
      <c r="BQ522" s="111"/>
      <c r="BR522" s="111"/>
      <c r="BS522" s="111"/>
      <c r="BT522" s="111"/>
      <c r="BU522" s="111"/>
      <c r="BV522" s="111"/>
      <c r="BW522" s="111"/>
      <c r="BX522" s="111"/>
      <c r="BY522" s="111"/>
      <c r="BZ522" s="111"/>
      <c r="CA522" s="111"/>
      <c r="CB522" s="111"/>
      <c r="CC522" s="111"/>
      <c r="CD522" s="111"/>
      <c r="CE522" s="111"/>
      <c r="CF522" s="111"/>
      <c r="CG522" s="111"/>
      <c r="CH522" s="111"/>
      <c r="CI522" s="111"/>
      <c r="CJ522" s="111"/>
      <c r="CK522" s="111"/>
      <c r="CL522" s="111"/>
      <c r="CM522" s="111"/>
      <c r="CN522" s="111"/>
      <c r="CO522" s="111"/>
      <c r="CP522" s="111"/>
      <c r="CQ522" s="111"/>
      <c r="CR522" s="111"/>
      <c r="CS522" s="111"/>
      <c r="CT522" s="111"/>
      <c r="CU522" s="111"/>
      <c r="CV522" s="111"/>
      <c r="CW522" s="111"/>
      <c r="CX522" s="111"/>
      <c r="CY522" s="111"/>
      <c r="CZ522" s="111"/>
      <c r="DA522" s="111"/>
      <c r="DB522" s="111"/>
      <c r="DC522" s="111"/>
      <c r="DD522" s="111"/>
      <c r="DE522" s="111"/>
      <c r="DF522" s="111"/>
      <c r="DG522" s="111"/>
    </row>
    <row r="523" spans="1:111" ht="18.75">
      <c r="A523" s="111"/>
      <c r="B523" s="111"/>
      <c r="C523" s="111"/>
      <c r="D523" s="111"/>
      <c r="E523" s="101"/>
      <c r="F523" s="100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01"/>
      <c r="U523" s="100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2"/>
      <c r="AM523" s="102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  <c r="AZ523" s="111"/>
      <c r="BA523" s="111"/>
      <c r="BB523" s="111"/>
      <c r="BC523" s="111"/>
      <c r="BD523" s="111"/>
      <c r="BE523" s="111"/>
      <c r="BF523" s="103"/>
      <c r="BG523" s="111"/>
      <c r="BH523" s="111"/>
      <c r="BI523" s="111"/>
      <c r="BJ523" s="111"/>
      <c r="BK523" s="111"/>
      <c r="BL523" s="111"/>
      <c r="BM523" s="111"/>
      <c r="BN523" s="111"/>
      <c r="BO523" s="111"/>
      <c r="BP523" s="111"/>
      <c r="BQ523" s="111"/>
      <c r="BR523" s="111"/>
      <c r="BS523" s="111"/>
      <c r="BT523" s="111"/>
      <c r="BU523" s="111"/>
      <c r="BV523" s="111"/>
      <c r="BW523" s="111"/>
      <c r="BX523" s="111"/>
      <c r="BY523" s="111"/>
      <c r="BZ523" s="111"/>
      <c r="CA523" s="111"/>
      <c r="CB523" s="111"/>
      <c r="CC523" s="111"/>
      <c r="CD523" s="111"/>
      <c r="CE523" s="111"/>
      <c r="CF523" s="111"/>
      <c r="CG523" s="111"/>
      <c r="CH523" s="111"/>
      <c r="CI523" s="111"/>
      <c r="CJ523" s="111"/>
      <c r="CK523" s="111"/>
      <c r="CL523" s="111"/>
      <c r="CM523" s="111"/>
      <c r="CN523" s="111"/>
      <c r="CO523" s="111"/>
      <c r="CP523" s="111"/>
      <c r="CQ523" s="111"/>
      <c r="CR523" s="111"/>
      <c r="CS523" s="111"/>
      <c r="CT523" s="111"/>
      <c r="CU523" s="111"/>
      <c r="CV523" s="111"/>
      <c r="CW523" s="111"/>
      <c r="CX523" s="111"/>
      <c r="CY523" s="111"/>
      <c r="CZ523" s="111"/>
      <c r="DA523" s="111"/>
      <c r="DB523" s="111"/>
      <c r="DC523" s="111"/>
      <c r="DD523" s="111"/>
      <c r="DE523" s="111"/>
      <c r="DF523" s="111"/>
      <c r="DG523" s="111"/>
    </row>
    <row r="524" spans="1:111" ht="18.75">
      <c r="A524" s="111"/>
      <c r="B524" s="111"/>
      <c r="C524" s="111"/>
      <c r="D524" s="111"/>
      <c r="E524" s="101"/>
      <c r="F524" s="100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01"/>
      <c r="U524" s="100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2"/>
      <c r="AM524" s="102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  <c r="AZ524" s="111"/>
      <c r="BA524" s="111"/>
      <c r="BB524" s="111"/>
      <c r="BC524" s="111"/>
      <c r="BD524" s="111"/>
      <c r="BE524" s="111"/>
      <c r="BF524" s="103"/>
      <c r="BG524" s="111"/>
      <c r="BH524" s="111"/>
      <c r="BI524" s="111"/>
      <c r="BJ524" s="111"/>
      <c r="BK524" s="111"/>
      <c r="BL524" s="111"/>
      <c r="BM524" s="111"/>
      <c r="BN524" s="111"/>
      <c r="BO524" s="111"/>
      <c r="BP524" s="111"/>
      <c r="BQ524" s="111"/>
      <c r="BR524" s="111"/>
      <c r="BS524" s="111"/>
      <c r="BT524" s="111"/>
      <c r="BU524" s="111"/>
      <c r="BV524" s="111"/>
      <c r="BW524" s="111"/>
      <c r="BX524" s="111"/>
      <c r="BY524" s="111"/>
      <c r="BZ524" s="111"/>
      <c r="CA524" s="111"/>
      <c r="CB524" s="111"/>
      <c r="CC524" s="111"/>
      <c r="CD524" s="111"/>
      <c r="CE524" s="111"/>
      <c r="CF524" s="111"/>
      <c r="CG524" s="111"/>
      <c r="CH524" s="111"/>
      <c r="CI524" s="111"/>
      <c r="CJ524" s="111"/>
      <c r="CK524" s="111"/>
      <c r="CL524" s="111"/>
      <c r="CM524" s="111"/>
      <c r="CN524" s="111"/>
      <c r="CO524" s="111"/>
      <c r="CP524" s="111"/>
      <c r="CQ524" s="111"/>
      <c r="CR524" s="111"/>
      <c r="CS524" s="111"/>
      <c r="CT524" s="111"/>
      <c r="CU524" s="111"/>
      <c r="CV524" s="111"/>
      <c r="CW524" s="111"/>
      <c r="CX524" s="111"/>
      <c r="CY524" s="111"/>
      <c r="CZ524" s="111"/>
      <c r="DA524" s="111"/>
      <c r="DB524" s="111"/>
      <c r="DC524" s="111"/>
      <c r="DD524" s="111"/>
      <c r="DE524" s="111"/>
      <c r="DF524" s="111"/>
      <c r="DG524" s="111"/>
    </row>
    <row r="525" spans="1:111" ht="18.75">
      <c r="A525" s="111"/>
      <c r="B525" s="111"/>
      <c r="C525" s="111"/>
      <c r="D525" s="111"/>
      <c r="E525" s="101"/>
      <c r="F525" s="100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01"/>
      <c r="U525" s="100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2"/>
      <c r="AM525" s="102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  <c r="AZ525" s="111"/>
      <c r="BA525" s="111"/>
      <c r="BB525" s="111"/>
      <c r="BC525" s="111"/>
      <c r="BD525" s="111"/>
      <c r="BE525" s="111"/>
      <c r="BF525" s="103"/>
      <c r="BG525" s="111"/>
      <c r="BH525" s="111"/>
      <c r="BI525" s="111"/>
      <c r="BJ525" s="111"/>
      <c r="BK525" s="111"/>
      <c r="BL525" s="111"/>
      <c r="BM525" s="111"/>
      <c r="BN525" s="111"/>
      <c r="BO525" s="111"/>
      <c r="BP525" s="111"/>
      <c r="BQ525" s="111"/>
      <c r="BR525" s="111"/>
      <c r="BS525" s="111"/>
      <c r="BT525" s="111"/>
      <c r="BU525" s="111"/>
      <c r="BV525" s="111"/>
      <c r="BW525" s="111"/>
      <c r="BX525" s="111"/>
      <c r="BY525" s="111"/>
      <c r="BZ525" s="111"/>
      <c r="CA525" s="111"/>
      <c r="CB525" s="111"/>
      <c r="CC525" s="111"/>
      <c r="CD525" s="111"/>
      <c r="CE525" s="111"/>
      <c r="CF525" s="111"/>
      <c r="CG525" s="111"/>
      <c r="CH525" s="111"/>
      <c r="CI525" s="111"/>
      <c r="CJ525" s="111"/>
      <c r="CK525" s="111"/>
      <c r="CL525" s="111"/>
      <c r="CM525" s="111"/>
      <c r="CN525" s="111"/>
      <c r="CO525" s="111"/>
      <c r="CP525" s="111"/>
      <c r="CQ525" s="111"/>
      <c r="CR525" s="111"/>
      <c r="CS525" s="111"/>
      <c r="CT525" s="111"/>
      <c r="CU525" s="111"/>
      <c r="CV525" s="111"/>
      <c r="CW525" s="111"/>
      <c r="CX525" s="111"/>
      <c r="CY525" s="111"/>
      <c r="CZ525" s="111"/>
      <c r="DA525" s="111"/>
      <c r="DB525" s="111"/>
      <c r="DC525" s="111"/>
      <c r="DD525" s="111"/>
      <c r="DE525" s="111"/>
      <c r="DF525" s="111"/>
      <c r="DG525" s="111"/>
    </row>
    <row r="526" spans="1:111" ht="18.75">
      <c r="A526" s="111"/>
      <c r="B526" s="111"/>
      <c r="C526" s="111"/>
      <c r="D526" s="111"/>
      <c r="E526" s="101"/>
      <c r="F526" s="100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01"/>
      <c r="U526" s="100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2"/>
      <c r="AM526" s="102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  <c r="AZ526" s="111"/>
      <c r="BA526" s="111"/>
      <c r="BB526" s="111"/>
      <c r="BC526" s="111"/>
      <c r="BD526" s="111"/>
      <c r="BE526" s="111"/>
      <c r="BF526" s="103"/>
      <c r="BG526" s="111"/>
      <c r="BH526" s="111"/>
      <c r="BI526" s="111"/>
      <c r="BJ526" s="111"/>
      <c r="BK526" s="111"/>
      <c r="BL526" s="111"/>
      <c r="BM526" s="111"/>
      <c r="BN526" s="111"/>
      <c r="BO526" s="111"/>
      <c r="BP526" s="111"/>
      <c r="BQ526" s="111"/>
      <c r="BR526" s="111"/>
      <c r="BS526" s="111"/>
      <c r="BT526" s="111"/>
      <c r="BU526" s="111"/>
      <c r="BV526" s="111"/>
      <c r="BW526" s="111"/>
      <c r="BX526" s="111"/>
      <c r="BY526" s="111"/>
      <c r="BZ526" s="111"/>
      <c r="CA526" s="111"/>
      <c r="CB526" s="111"/>
      <c r="CC526" s="111"/>
      <c r="CD526" s="111"/>
      <c r="CE526" s="111"/>
      <c r="CF526" s="111"/>
      <c r="CG526" s="111"/>
      <c r="CH526" s="111"/>
      <c r="CI526" s="111"/>
      <c r="CJ526" s="111"/>
      <c r="CK526" s="111"/>
      <c r="CL526" s="111"/>
      <c r="CM526" s="111"/>
      <c r="CN526" s="111"/>
      <c r="CO526" s="111"/>
      <c r="CP526" s="111"/>
      <c r="CQ526" s="111"/>
      <c r="CR526" s="111"/>
      <c r="CS526" s="111"/>
      <c r="CT526" s="111"/>
      <c r="CU526" s="111"/>
      <c r="CV526" s="111"/>
      <c r="CW526" s="111"/>
      <c r="CX526" s="111"/>
      <c r="CY526" s="111"/>
      <c r="CZ526" s="111"/>
      <c r="DA526" s="111"/>
      <c r="DB526" s="111"/>
      <c r="DC526" s="111"/>
      <c r="DD526" s="111"/>
      <c r="DE526" s="111"/>
      <c r="DF526" s="111"/>
      <c r="DG526" s="111"/>
    </row>
    <row r="527" spans="1:111" ht="18.75">
      <c r="A527" s="111"/>
      <c r="B527" s="111"/>
      <c r="C527" s="111"/>
      <c r="D527" s="111"/>
      <c r="E527" s="101"/>
      <c r="F527" s="100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01"/>
      <c r="U527" s="100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2"/>
      <c r="AM527" s="102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  <c r="AZ527" s="111"/>
      <c r="BA527" s="111"/>
      <c r="BB527" s="111"/>
      <c r="BC527" s="111"/>
      <c r="BD527" s="111"/>
      <c r="BE527" s="111"/>
      <c r="BF527" s="103"/>
      <c r="BG527" s="111"/>
      <c r="BH527" s="111"/>
      <c r="BI527" s="111"/>
      <c r="BJ527" s="111"/>
      <c r="BK527" s="111"/>
      <c r="BL527" s="111"/>
      <c r="BM527" s="111"/>
      <c r="BN527" s="111"/>
      <c r="BO527" s="111"/>
      <c r="BP527" s="111"/>
      <c r="BQ527" s="111"/>
      <c r="BR527" s="111"/>
      <c r="BS527" s="111"/>
      <c r="BT527" s="111"/>
      <c r="BU527" s="111"/>
      <c r="BV527" s="111"/>
      <c r="BW527" s="111"/>
      <c r="BX527" s="111"/>
      <c r="BY527" s="111"/>
      <c r="BZ527" s="111"/>
      <c r="CA527" s="111"/>
      <c r="CB527" s="111"/>
      <c r="CC527" s="111"/>
      <c r="CD527" s="111"/>
      <c r="CE527" s="111"/>
      <c r="CF527" s="111"/>
      <c r="CG527" s="111"/>
      <c r="CH527" s="111"/>
      <c r="CI527" s="111"/>
      <c r="CJ527" s="111"/>
      <c r="CK527" s="111"/>
      <c r="CL527" s="111"/>
      <c r="CM527" s="111"/>
      <c r="CN527" s="111"/>
      <c r="CO527" s="111"/>
      <c r="CP527" s="111"/>
      <c r="CQ527" s="111"/>
      <c r="CR527" s="111"/>
      <c r="CS527" s="111"/>
      <c r="CT527" s="111"/>
      <c r="CU527" s="111"/>
      <c r="CV527" s="111"/>
      <c r="CW527" s="111"/>
      <c r="CX527" s="111"/>
      <c r="CY527" s="111"/>
      <c r="CZ527" s="111"/>
      <c r="DA527" s="111"/>
      <c r="DB527" s="111"/>
      <c r="DC527" s="111"/>
      <c r="DD527" s="111"/>
      <c r="DE527" s="111"/>
      <c r="DF527" s="111"/>
      <c r="DG527" s="111"/>
    </row>
    <row r="528" spans="1:111" ht="18.75">
      <c r="A528" s="111"/>
      <c r="B528" s="111"/>
      <c r="C528" s="111"/>
      <c r="D528" s="111"/>
      <c r="E528" s="101"/>
      <c r="F528" s="100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01"/>
      <c r="U528" s="100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2"/>
      <c r="AM528" s="102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  <c r="AZ528" s="111"/>
      <c r="BA528" s="111"/>
      <c r="BB528" s="111"/>
      <c r="BC528" s="111"/>
      <c r="BD528" s="111"/>
      <c r="BE528" s="111"/>
      <c r="BF528" s="103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1"/>
      <c r="BS528" s="111"/>
      <c r="BT528" s="111"/>
      <c r="BU528" s="111"/>
      <c r="BV528" s="111"/>
      <c r="BW528" s="111"/>
      <c r="BX528" s="111"/>
      <c r="BY528" s="111"/>
      <c r="BZ528" s="111"/>
      <c r="CA528" s="111"/>
      <c r="CB528" s="111"/>
      <c r="CC528" s="111"/>
      <c r="CD528" s="111"/>
      <c r="CE528" s="111"/>
      <c r="CF528" s="111"/>
      <c r="CG528" s="111"/>
      <c r="CH528" s="111"/>
      <c r="CI528" s="111"/>
      <c r="CJ528" s="111"/>
      <c r="CK528" s="111"/>
      <c r="CL528" s="111"/>
      <c r="CM528" s="111"/>
      <c r="CN528" s="111"/>
      <c r="CO528" s="111"/>
      <c r="CP528" s="111"/>
      <c r="CQ528" s="111"/>
      <c r="CR528" s="111"/>
      <c r="CS528" s="111"/>
      <c r="CT528" s="111"/>
      <c r="CU528" s="111"/>
      <c r="CV528" s="111"/>
      <c r="CW528" s="111"/>
      <c r="CX528" s="111"/>
      <c r="CY528" s="111"/>
      <c r="CZ528" s="111"/>
      <c r="DA528" s="111"/>
      <c r="DB528" s="111"/>
      <c r="DC528" s="111"/>
      <c r="DD528" s="111"/>
      <c r="DE528" s="111"/>
      <c r="DF528" s="111"/>
      <c r="DG528" s="111"/>
    </row>
    <row r="529" spans="1:111" ht="18.75">
      <c r="A529" s="111"/>
      <c r="B529" s="111"/>
      <c r="C529" s="111"/>
      <c r="D529" s="111"/>
      <c r="E529" s="101"/>
      <c r="F529" s="100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01"/>
      <c r="U529" s="100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2"/>
      <c r="AM529" s="102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  <c r="AZ529" s="111"/>
      <c r="BA529" s="111"/>
      <c r="BB529" s="111"/>
      <c r="BC529" s="111"/>
      <c r="BD529" s="111"/>
      <c r="BE529" s="111"/>
      <c r="BF529" s="103"/>
      <c r="BG529" s="111"/>
      <c r="BH529" s="111"/>
      <c r="BI529" s="111"/>
      <c r="BJ529" s="111"/>
      <c r="BK529" s="111"/>
      <c r="BL529" s="111"/>
      <c r="BM529" s="111"/>
      <c r="BN529" s="111"/>
      <c r="BO529" s="111"/>
      <c r="BP529" s="111"/>
      <c r="BQ529" s="111"/>
      <c r="BR529" s="111"/>
      <c r="BS529" s="111"/>
      <c r="BT529" s="111"/>
      <c r="BU529" s="111"/>
      <c r="BV529" s="111"/>
      <c r="BW529" s="111"/>
      <c r="BX529" s="111"/>
      <c r="BY529" s="111"/>
      <c r="BZ529" s="111"/>
      <c r="CA529" s="111"/>
      <c r="CB529" s="111"/>
      <c r="CC529" s="111"/>
      <c r="CD529" s="111"/>
      <c r="CE529" s="111"/>
      <c r="CF529" s="111"/>
      <c r="CG529" s="111"/>
      <c r="CH529" s="111"/>
      <c r="CI529" s="111"/>
      <c r="CJ529" s="111"/>
      <c r="CK529" s="111"/>
      <c r="CL529" s="111"/>
      <c r="CM529" s="111"/>
      <c r="CN529" s="111"/>
      <c r="CO529" s="111"/>
      <c r="CP529" s="111"/>
      <c r="CQ529" s="111"/>
      <c r="CR529" s="111"/>
      <c r="CS529" s="111"/>
      <c r="CT529" s="111"/>
      <c r="CU529" s="111"/>
      <c r="CV529" s="111"/>
      <c r="CW529" s="111"/>
      <c r="CX529" s="111"/>
      <c r="CY529" s="111"/>
      <c r="CZ529" s="111"/>
      <c r="DA529" s="111"/>
      <c r="DB529" s="111"/>
      <c r="DC529" s="111"/>
      <c r="DD529" s="111"/>
      <c r="DE529" s="111"/>
      <c r="DF529" s="111"/>
      <c r="DG529" s="111"/>
    </row>
    <row r="530" spans="1:111" ht="18.75">
      <c r="A530" s="111"/>
      <c r="B530" s="111"/>
      <c r="C530" s="111"/>
      <c r="D530" s="111"/>
      <c r="E530" s="101"/>
      <c r="F530" s="100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01"/>
      <c r="U530" s="100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2"/>
      <c r="AM530" s="102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  <c r="AZ530" s="111"/>
      <c r="BA530" s="111"/>
      <c r="BB530" s="111"/>
      <c r="BC530" s="111"/>
      <c r="BD530" s="111"/>
      <c r="BE530" s="111"/>
      <c r="BF530" s="103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1"/>
      <c r="BS530" s="111"/>
      <c r="BT530" s="111"/>
      <c r="BU530" s="111"/>
      <c r="BV530" s="111"/>
      <c r="BW530" s="111"/>
      <c r="BX530" s="111"/>
      <c r="BY530" s="111"/>
      <c r="BZ530" s="111"/>
      <c r="CA530" s="111"/>
      <c r="CB530" s="111"/>
      <c r="CC530" s="111"/>
      <c r="CD530" s="111"/>
      <c r="CE530" s="111"/>
      <c r="CF530" s="111"/>
      <c r="CG530" s="111"/>
      <c r="CH530" s="111"/>
      <c r="CI530" s="111"/>
      <c r="CJ530" s="111"/>
      <c r="CK530" s="111"/>
      <c r="CL530" s="111"/>
      <c r="CM530" s="111"/>
      <c r="CN530" s="111"/>
      <c r="CO530" s="111"/>
      <c r="CP530" s="111"/>
      <c r="CQ530" s="111"/>
      <c r="CR530" s="111"/>
      <c r="CS530" s="111"/>
      <c r="CT530" s="111"/>
      <c r="CU530" s="111"/>
      <c r="CV530" s="111"/>
      <c r="CW530" s="111"/>
      <c r="CX530" s="111"/>
      <c r="CY530" s="111"/>
      <c r="CZ530" s="111"/>
      <c r="DA530" s="111"/>
      <c r="DB530" s="111"/>
      <c r="DC530" s="111"/>
      <c r="DD530" s="111"/>
      <c r="DE530" s="111"/>
      <c r="DF530" s="111"/>
      <c r="DG530" s="111"/>
    </row>
    <row r="531" spans="1:111" ht="18.75">
      <c r="A531" s="111"/>
      <c r="B531" s="111"/>
      <c r="C531" s="111"/>
      <c r="D531" s="111"/>
      <c r="E531" s="101"/>
      <c r="F531" s="100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01"/>
      <c r="U531" s="100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2"/>
      <c r="AM531" s="102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  <c r="AZ531" s="111"/>
      <c r="BA531" s="111"/>
      <c r="BB531" s="111"/>
      <c r="BC531" s="111"/>
      <c r="BD531" s="111"/>
      <c r="BE531" s="111"/>
      <c r="BF531" s="103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1"/>
      <c r="BS531" s="111"/>
      <c r="BT531" s="111"/>
      <c r="BU531" s="111"/>
      <c r="BV531" s="111"/>
      <c r="BW531" s="111"/>
      <c r="BX531" s="111"/>
      <c r="BY531" s="111"/>
      <c r="BZ531" s="111"/>
      <c r="CA531" s="111"/>
      <c r="CB531" s="111"/>
      <c r="CC531" s="111"/>
      <c r="CD531" s="111"/>
      <c r="CE531" s="111"/>
      <c r="CF531" s="111"/>
      <c r="CG531" s="111"/>
      <c r="CH531" s="111"/>
      <c r="CI531" s="111"/>
      <c r="CJ531" s="111"/>
      <c r="CK531" s="111"/>
      <c r="CL531" s="111"/>
      <c r="CM531" s="111"/>
      <c r="CN531" s="111"/>
      <c r="CO531" s="111"/>
      <c r="CP531" s="111"/>
      <c r="CQ531" s="111"/>
      <c r="CR531" s="111"/>
      <c r="CS531" s="111"/>
      <c r="CT531" s="111"/>
      <c r="CU531" s="111"/>
      <c r="CV531" s="111"/>
      <c r="CW531" s="111"/>
      <c r="CX531" s="111"/>
      <c r="CY531" s="111"/>
      <c r="CZ531" s="111"/>
      <c r="DA531" s="111"/>
      <c r="DB531" s="111"/>
      <c r="DC531" s="111"/>
      <c r="DD531" s="111"/>
      <c r="DE531" s="111"/>
      <c r="DF531" s="111"/>
      <c r="DG531" s="111"/>
    </row>
    <row r="532" spans="1:111" ht="18.75">
      <c r="A532" s="111"/>
      <c r="B532" s="111"/>
      <c r="C532" s="111"/>
      <c r="D532" s="111"/>
      <c r="E532" s="101"/>
      <c r="F532" s="100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01"/>
      <c r="U532" s="100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2"/>
      <c r="AM532" s="102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  <c r="AZ532" s="111"/>
      <c r="BA532" s="111"/>
      <c r="BB532" s="111"/>
      <c r="BC532" s="111"/>
      <c r="BD532" s="111"/>
      <c r="BE532" s="111"/>
      <c r="BF532" s="103"/>
      <c r="BG532" s="111"/>
      <c r="BH532" s="111"/>
      <c r="BI532" s="111"/>
      <c r="BJ532" s="111"/>
      <c r="BK532" s="111"/>
      <c r="BL532" s="111"/>
      <c r="BM532" s="111"/>
      <c r="BN532" s="111"/>
      <c r="BO532" s="111"/>
      <c r="BP532" s="111"/>
      <c r="BQ532" s="111"/>
      <c r="BR532" s="111"/>
      <c r="BS532" s="111"/>
      <c r="BT532" s="111"/>
      <c r="BU532" s="111"/>
      <c r="BV532" s="111"/>
      <c r="BW532" s="111"/>
      <c r="BX532" s="111"/>
      <c r="BY532" s="111"/>
      <c r="BZ532" s="111"/>
      <c r="CA532" s="111"/>
      <c r="CB532" s="111"/>
      <c r="CC532" s="111"/>
      <c r="CD532" s="111"/>
      <c r="CE532" s="111"/>
      <c r="CF532" s="111"/>
      <c r="CG532" s="111"/>
      <c r="CH532" s="111"/>
      <c r="CI532" s="111"/>
      <c r="CJ532" s="111"/>
      <c r="CK532" s="111"/>
      <c r="CL532" s="111"/>
      <c r="CM532" s="111"/>
      <c r="CN532" s="111"/>
      <c r="CO532" s="111"/>
      <c r="CP532" s="111"/>
      <c r="CQ532" s="111"/>
      <c r="CR532" s="111"/>
      <c r="CS532" s="111"/>
      <c r="CT532" s="111"/>
      <c r="CU532" s="111"/>
      <c r="CV532" s="111"/>
      <c r="CW532" s="111"/>
      <c r="CX532" s="111"/>
      <c r="CY532" s="111"/>
      <c r="CZ532" s="111"/>
      <c r="DA532" s="111"/>
      <c r="DB532" s="111"/>
      <c r="DC532" s="111"/>
      <c r="DD532" s="111"/>
      <c r="DE532" s="111"/>
      <c r="DF532" s="111"/>
      <c r="DG532" s="111"/>
    </row>
    <row r="533" spans="1:111" ht="18.75">
      <c r="A533" s="111"/>
      <c r="B533" s="111"/>
      <c r="C533" s="111"/>
      <c r="D533" s="111"/>
      <c r="E533" s="101"/>
      <c r="F533" s="100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01"/>
      <c r="U533" s="100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2"/>
      <c r="AM533" s="102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  <c r="AZ533" s="111"/>
      <c r="BA533" s="111"/>
      <c r="BB533" s="111"/>
      <c r="BC533" s="111"/>
      <c r="BD533" s="111"/>
      <c r="BE533" s="111"/>
      <c r="BF533" s="103"/>
      <c r="BG533" s="111"/>
      <c r="BH533" s="111"/>
      <c r="BI533" s="111"/>
      <c r="BJ533" s="111"/>
      <c r="BK533" s="111"/>
      <c r="BL533" s="111"/>
      <c r="BM533" s="111"/>
      <c r="BN533" s="111"/>
      <c r="BO533" s="111"/>
      <c r="BP533" s="111"/>
      <c r="BQ533" s="111"/>
      <c r="BR533" s="111"/>
      <c r="BS533" s="111"/>
      <c r="BT533" s="111"/>
      <c r="BU533" s="111"/>
      <c r="BV533" s="111"/>
      <c r="BW533" s="111"/>
      <c r="BX533" s="111"/>
      <c r="BY533" s="111"/>
      <c r="BZ533" s="111"/>
      <c r="CA533" s="111"/>
      <c r="CB533" s="111"/>
      <c r="CC533" s="111"/>
      <c r="CD533" s="111"/>
      <c r="CE533" s="111"/>
      <c r="CF533" s="111"/>
      <c r="CG533" s="111"/>
      <c r="CH533" s="111"/>
      <c r="CI533" s="111"/>
      <c r="CJ533" s="111"/>
      <c r="CK533" s="111"/>
      <c r="CL533" s="111"/>
      <c r="CM533" s="111"/>
      <c r="CN533" s="111"/>
      <c r="CO533" s="111"/>
      <c r="CP533" s="111"/>
      <c r="CQ533" s="111"/>
      <c r="CR533" s="111"/>
      <c r="CS533" s="111"/>
      <c r="CT533" s="111"/>
      <c r="CU533" s="111"/>
      <c r="CV533" s="111"/>
      <c r="CW533" s="111"/>
      <c r="CX533" s="111"/>
      <c r="CY533" s="111"/>
      <c r="CZ533" s="111"/>
      <c r="DA533" s="111"/>
      <c r="DB533" s="111"/>
      <c r="DC533" s="111"/>
      <c r="DD533" s="111"/>
      <c r="DE533" s="111"/>
      <c r="DF533" s="111"/>
      <c r="DG533" s="111"/>
    </row>
    <row r="534" spans="1:111" ht="18.75">
      <c r="A534" s="111"/>
      <c r="B534" s="111"/>
      <c r="C534" s="111"/>
      <c r="D534" s="111"/>
      <c r="E534" s="101"/>
      <c r="F534" s="100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01"/>
      <c r="U534" s="100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2"/>
      <c r="AM534" s="102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  <c r="AZ534" s="111"/>
      <c r="BA534" s="111"/>
      <c r="BB534" s="111"/>
      <c r="BC534" s="111"/>
      <c r="BD534" s="111"/>
      <c r="BE534" s="111"/>
      <c r="BF534" s="103"/>
      <c r="BG534" s="111"/>
      <c r="BH534" s="111"/>
      <c r="BI534" s="111"/>
      <c r="BJ534" s="111"/>
      <c r="BK534" s="111"/>
      <c r="BL534" s="111"/>
      <c r="BM534" s="111"/>
      <c r="BN534" s="111"/>
      <c r="BO534" s="111"/>
      <c r="BP534" s="111"/>
      <c r="BQ534" s="111"/>
      <c r="BR534" s="111"/>
      <c r="BS534" s="111"/>
      <c r="BT534" s="111"/>
      <c r="BU534" s="111"/>
      <c r="BV534" s="111"/>
      <c r="BW534" s="111"/>
      <c r="BX534" s="111"/>
      <c r="BY534" s="111"/>
      <c r="BZ534" s="111"/>
      <c r="CA534" s="111"/>
      <c r="CB534" s="111"/>
      <c r="CC534" s="111"/>
      <c r="CD534" s="111"/>
      <c r="CE534" s="111"/>
      <c r="CF534" s="111"/>
      <c r="CG534" s="111"/>
      <c r="CH534" s="111"/>
      <c r="CI534" s="111"/>
      <c r="CJ534" s="111"/>
      <c r="CK534" s="111"/>
      <c r="CL534" s="111"/>
      <c r="CM534" s="111"/>
      <c r="CN534" s="111"/>
      <c r="CO534" s="111"/>
      <c r="CP534" s="111"/>
      <c r="CQ534" s="111"/>
      <c r="CR534" s="111"/>
      <c r="CS534" s="111"/>
      <c r="CT534" s="111"/>
      <c r="CU534" s="111"/>
      <c r="CV534" s="111"/>
      <c r="CW534" s="111"/>
      <c r="CX534" s="111"/>
      <c r="CY534" s="111"/>
      <c r="CZ534" s="111"/>
      <c r="DA534" s="111"/>
      <c r="DB534" s="111"/>
      <c r="DC534" s="111"/>
      <c r="DD534" s="111"/>
      <c r="DE534" s="111"/>
      <c r="DF534" s="111"/>
      <c r="DG534" s="111"/>
    </row>
    <row r="535" spans="1:111" ht="18.75">
      <c r="A535" s="111"/>
      <c r="B535" s="111"/>
      <c r="C535" s="111"/>
      <c r="D535" s="111"/>
      <c r="E535" s="101"/>
      <c r="F535" s="100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01"/>
      <c r="U535" s="100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2"/>
      <c r="AM535" s="102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  <c r="AZ535" s="111"/>
      <c r="BA535" s="111"/>
      <c r="BB535" s="111"/>
      <c r="BC535" s="111"/>
      <c r="BD535" s="111"/>
      <c r="BE535" s="111"/>
      <c r="BF535" s="103"/>
      <c r="BG535" s="111"/>
      <c r="BH535" s="111"/>
      <c r="BI535" s="111"/>
      <c r="BJ535" s="111"/>
      <c r="BK535" s="111"/>
      <c r="BL535" s="111"/>
      <c r="BM535" s="111"/>
      <c r="BN535" s="111"/>
      <c r="BO535" s="111"/>
      <c r="BP535" s="111"/>
      <c r="BQ535" s="111"/>
      <c r="BR535" s="111"/>
      <c r="BS535" s="111"/>
      <c r="BT535" s="111"/>
      <c r="BU535" s="111"/>
      <c r="BV535" s="111"/>
      <c r="BW535" s="111"/>
      <c r="BX535" s="111"/>
      <c r="BY535" s="111"/>
      <c r="BZ535" s="111"/>
      <c r="CA535" s="111"/>
      <c r="CB535" s="111"/>
      <c r="CC535" s="111"/>
      <c r="CD535" s="111"/>
      <c r="CE535" s="111"/>
      <c r="CF535" s="111"/>
      <c r="CG535" s="111"/>
      <c r="CH535" s="111"/>
      <c r="CI535" s="111"/>
      <c r="CJ535" s="111"/>
      <c r="CK535" s="111"/>
      <c r="CL535" s="111"/>
      <c r="CM535" s="111"/>
      <c r="CN535" s="111"/>
      <c r="CO535" s="111"/>
      <c r="CP535" s="111"/>
      <c r="CQ535" s="111"/>
      <c r="CR535" s="111"/>
      <c r="CS535" s="111"/>
      <c r="CT535" s="111"/>
      <c r="CU535" s="111"/>
      <c r="CV535" s="111"/>
      <c r="CW535" s="111"/>
      <c r="CX535" s="111"/>
      <c r="CY535" s="111"/>
      <c r="CZ535" s="111"/>
      <c r="DA535" s="111"/>
      <c r="DB535" s="111"/>
      <c r="DC535" s="111"/>
      <c r="DD535" s="111"/>
      <c r="DE535" s="111"/>
      <c r="DF535" s="111"/>
      <c r="DG535" s="111"/>
    </row>
    <row r="536" spans="1:111" ht="18.75">
      <c r="A536" s="111"/>
      <c r="B536" s="111"/>
      <c r="C536" s="111"/>
      <c r="D536" s="111"/>
      <c r="E536" s="101"/>
      <c r="F536" s="100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01"/>
      <c r="U536" s="100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2"/>
      <c r="AM536" s="102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  <c r="AZ536" s="111"/>
      <c r="BA536" s="111"/>
      <c r="BB536" s="111"/>
      <c r="BC536" s="111"/>
      <c r="BD536" s="111"/>
      <c r="BE536" s="111"/>
      <c r="BF536" s="103"/>
      <c r="BG536" s="111"/>
      <c r="BH536" s="111"/>
      <c r="BI536" s="111"/>
      <c r="BJ536" s="111"/>
      <c r="BK536" s="111"/>
      <c r="BL536" s="111"/>
      <c r="BM536" s="111"/>
      <c r="BN536" s="111"/>
      <c r="BO536" s="111"/>
      <c r="BP536" s="111"/>
      <c r="BQ536" s="111"/>
      <c r="BR536" s="111"/>
      <c r="BS536" s="111"/>
      <c r="BT536" s="111"/>
      <c r="BU536" s="111"/>
      <c r="BV536" s="111"/>
      <c r="BW536" s="111"/>
      <c r="BX536" s="111"/>
      <c r="BY536" s="111"/>
      <c r="BZ536" s="111"/>
      <c r="CA536" s="111"/>
      <c r="CB536" s="111"/>
      <c r="CC536" s="111"/>
      <c r="CD536" s="111"/>
      <c r="CE536" s="111"/>
      <c r="CF536" s="111"/>
      <c r="CG536" s="111"/>
      <c r="CH536" s="111"/>
      <c r="CI536" s="111"/>
      <c r="CJ536" s="111"/>
      <c r="CK536" s="111"/>
      <c r="CL536" s="111"/>
      <c r="CM536" s="111"/>
      <c r="CN536" s="111"/>
      <c r="CO536" s="111"/>
      <c r="CP536" s="111"/>
      <c r="CQ536" s="111"/>
      <c r="CR536" s="111"/>
      <c r="CS536" s="111"/>
      <c r="CT536" s="111"/>
      <c r="CU536" s="111"/>
      <c r="CV536" s="111"/>
      <c r="CW536" s="111"/>
      <c r="CX536" s="111"/>
      <c r="CY536" s="111"/>
      <c r="CZ536" s="111"/>
      <c r="DA536" s="111"/>
      <c r="DB536" s="111"/>
      <c r="DC536" s="111"/>
      <c r="DD536" s="111"/>
      <c r="DE536" s="111"/>
      <c r="DF536" s="111"/>
      <c r="DG536" s="111"/>
    </row>
    <row r="537" spans="1:111" ht="18.75">
      <c r="A537" s="111"/>
      <c r="B537" s="111"/>
      <c r="C537" s="111"/>
      <c r="D537" s="111"/>
      <c r="E537" s="101"/>
      <c r="F537" s="100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01"/>
      <c r="U537" s="100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2"/>
      <c r="AM537" s="102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  <c r="AZ537" s="111"/>
      <c r="BA537" s="111"/>
      <c r="BB537" s="111"/>
      <c r="BC537" s="111"/>
      <c r="BD537" s="111"/>
      <c r="BE537" s="111"/>
      <c r="BF537" s="103"/>
      <c r="BG537" s="111"/>
      <c r="BH537" s="111"/>
      <c r="BI537" s="111"/>
      <c r="BJ537" s="111"/>
      <c r="BK537" s="111"/>
      <c r="BL537" s="111"/>
      <c r="BM537" s="111"/>
      <c r="BN537" s="111"/>
      <c r="BO537" s="111"/>
      <c r="BP537" s="111"/>
      <c r="BQ537" s="111"/>
      <c r="BR537" s="111"/>
      <c r="BS537" s="111"/>
      <c r="BT537" s="111"/>
      <c r="BU537" s="111"/>
      <c r="BV537" s="111"/>
      <c r="BW537" s="111"/>
      <c r="BX537" s="111"/>
      <c r="BY537" s="111"/>
      <c r="BZ537" s="111"/>
      <c r="CA537" s="111"/>
      <c r="CB537" s="111"/>
      <c r="CC537" s="111"/>
      <c r="CD537" s="111"/>
      <c r="CE537" s="111"/>
      <c r="CF537" s="111"/>
      <c r="CG537" s="111"/>
      <c r="CH537" s="111"/>
      <c r="CI537" s="111"/>
      <c r="CJ537" s="111"/>
      <c r="CK537" s="111"/>
      <c r="CL537" s="111"/>
      <c r="CM537" s="111"/>
      <c r="CN537" s="111"/>
      <c r="CO537" s="111"/>
      <c r="CP537" s="111"/>
      <c r="CQ537" s="111"/>
      <c r="CR537" s="111"/>
      <c r="CS537" s="111"/>
      <c r="CT537" s="111"/>
      <c r="CU537" s="111"/>
      <c r="CV537" s="111"/>
      <c r="CW537" s="111"/>
      <c r="CX537" s="111"/>
      <c r="CY537" s="111"/>
      <c r="CZ537" s="111"/>
      <c r="DA537" s="111"/>
      <c r="DB537" s="111"/>
      <c r="DC537" s="111"/>
      <c r="DD537" s="111"/>
      <c r="DE537" s="111"/>
      <c r="DF537" s="111"/>
      <c r="DG537" s="111"/>
    </row>
    <row r="538" spans="1:111" ht="18.75">
      <c r="A538" s="111"/>
      <c r="B538" s="111"/>
      <c r="C538" s="111"/>
      <c r="D538" s="111"/>
      <c r="E538" s="101"/>
      <c r="F538" s="100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01"/>
      <c r="U538" s="100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2"/>
      <c r="AM538" s="102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  <c r="AZ538" s="111"/>
      <c r="BA538" s="111"/>
      <c r="BB538" s="111"/>
      <c r="BC538" s="111"/>
      <c r="BD538" s="111"/>
      <c r="BE538" s="111"/>
      <c r="BF538" s="103"/>
      <c r="BG538" s="111"/>
      <c r="BH538" s="111"/>
      <c r="BI538" s="111"/>
      <c r="BJ538" s="111"/>
      <c r="BK538" s="111"/>
      <c r="BL538" s="111"/>
      <c r="BM538" s="111"/>
      <c r="BN538" s="111"/>
      <c r="BO538" s="111"/>
      <c r="BP538" s="111"/>
      <c r="BQ538" s="111"/>
      <c r="BR538" s="111"/>
      <c r="BS538" s="111"/>
      <c r="BT538" s="111"/>
      <c r="BU538" s="111"/>
      <c r="BV538" s="111"/>
      <c r="BW538" s="111"/>
      <c r="BX538" s="111"/>
      <c r="BY538" s="111"/>
      <c r="BZ538" s="111"/>
      <c r="CA538" s="111"/>
      <c r="CB538" s="111"/>
      <c r="CC538" s="111"/>
      <c r="CD538" s="111"/>
      <c r="CE538" s="111"/>
      <c r="CF538" s="111"/>
      <c r="CG538" s="111"/>
      <c r="CH538" s="111"/>
      <c r="CI538" s="111"/>
      <c r="CJ538" s="111"/>
      <c r="CK538" s="111"/>
      <c r="CL538" s="111"/>
      <c r="CM538" s="111"/>
      <c r="CN538" s="111"/>
      <c r="CO538" s="111"/>
      <c r="CP538" s="111"/>
      <c r="CQ538" s="111"/>
      <c r="CR538" s="111"/>
      <c r="CS538" s="111"/>
      <c r="CT538" s="111"/>
      <c r="CU538" s="111"/>
      <c r="CV538" s="111"/>
      <c r="CW538" s="111"/>
      <c r="CX538" s="111"/>
      <c r="CY538" s="111"/>
      <c r="CZ538" s="111"/>
      <c r="DA538" s="111"/>
      <c r="DB538" s="111"/>
      <c r="DC538" s="111"/>
      <c r="DD538" s="111"/>
      <c r="DE538" s="111"/>
      <c r="DF538" s="111"/>
      <c r="DG538" s="111"/>
    </row>
    <row r="539" spans="1:111" ht="18.75">
      <c r="A539" s="111"/>
      <c r="B539" s="111"/>
      <c r="C539" s="111"/>
      <c r="D539" s="111"/>
      <c r="E539" s="101"/>
      <c r="F539" s="100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01"/>
      <c r="U539" s="100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2"/>
      <c r="AM539" s="102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  <c r="AZ539" s="111"/>
      <c r="BA539" s="111"/>
      <c r="BB539" s="111"/>
      <c r="BC539" s="111"/>
      <c r="BD539" s="111"/>
      <c r="BE539" s="111"/>
      <c r="BF539" s="103"/>
      <c r="BG539" s="111"/>
      <c r="BH539" s="111"/>
      <c r="BI539" s="111"/>
      <c r="BJ539" s="111"/>
      <c r="BK539" s="111"/>
      <c r="BL539" s="111"/>
      <c r="BM539" s="111"/>
      <c r="BN539" s="111"/>
      <c r="BO539" s="111"/>
      <c r="BP539" s="111"/>
      <c r="BQ539" s="111"/>
      <c r="BR539" s="111"/>
      <c r="BS539" s="111"/>
      <c r="BT539" s="111"/>
      <c r="BU539" s="111"/>
      <c r="BV539" s="111"/>
      <c r="BW539" s="111"/>
      <c r="BX539" s="111"/>
      <c r="BY539" s="111"/>
      <c r="BZ539" s="111"/>
      <c r="CA539" s="111"/>
      <c r="CB539" s="111"/>
      <c r="CC539" s="111"/>
      <c r="CD539" s="111"/>
      <c r="CE539" s="111"/>
      <c r="CF539" s="111"/>
      <c r="CG539" s="111"/>
      <c r="CH539" s="111"/>
      <c r="CI539" s="111"/>
      <c r="CJ539" s="111"/>
      <c r="CK539" s="111"/>
      <c r="CL539" s="111"/>
      <c r="CM539" s="111"/>
      <c r="CN539" s="111"/>
      <c r="CO539" s="111"/>
      <c r="CP539" s="111"/>
      <c r="CQ539" s="111"/>
      <c r="CR539" s="111"/>
      <c r="CS539" s="111"/>
      <c r="CT539" s="111"/>
      <c r="CU539" s="111"/>
      <c r="CV539" s="111"/>
      <c r="CW539" s="111"/>
      <c r="CX539" s="111"/>
      <c r="CY539" s="111"/>
      <c r="CZ539" s="111"/>
      <c r="DA539" s="111"/>
      <c r="DB539" s="111"/>
      <c r="DC539" s="111"/>
      <c r="DD539" s="111"/>
      <c r="DE539" s="111"/>
      <c r="DF539" s="111"/>
      <c r="DG539" s="111"/>
    </row>
    <row r="540" spans="1:111" ht="18.75">
      <c r="A540" s="111"/>
      <c r="B540" s="111"/>
      <c r="C540" s="111"/>
      <c r="D540" s="111"/>
      <c r="E540" s="101"/>
      <c r="F540" s="100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01"/>
      <c r="U540" s="100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2"/>
      <c r="AM540" s="102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  <c r="AZ540" s="111"/>
      <c r="BA540" s="111"/>
      <c r="BB540" s="111"/>
      <c r="BC540" s="111"/>
      <c r="BD540" s="111"/>
      <c r="BE540" s="111"/>
      <c r="BF540" s="103"/>
      <c r="BG540" s="111"/>
      <c r="BH540" s="111"/>
      <c r="BI540" s="111"/>
      <c r="BJ540" s="111"/>
      <c r="BK540" s="111"/>
      <c r="BL540" s="111"/>
      <c r="BM540" s="111"/>
      <c r="BN540" s="111"/>
      <c r="BO540" s="111"/>
      <c r="BP540" s="111"/>
      <c r="BQ540" s="111"/>
      <c r="BR540" s="111"/>
      <c r="BS540" s="111"/>
      <c r="BT540" s="111"/>
      <c r="BU540" s="111"/>
      <c r="BV540" s="111"/>
      <c r="BW540" s="111"/>
      <c r="BX540" s="111"/>
      <c r="BY540" s="111"/>
      <c r="BZ540" s="111"/>
      <c r="CA540" s="111"/>
      <c r="CB540" s="111"/>
      <c r="CC540" s="111"/>
      <c r="CD540" s="111"/>
      <c r="CE540" s="111"/>
      <c r="CF540" s="111"/>
      <c r="CG540" s="111"/>
      <c r="CH540" s="111"/>
      <c r="CI540" s="111"/>
      <c r="CJ540" s="111"/>
      <c r="CK540" s="111"/>
      <c r="CL540" s="111"/>
      <c r="CM540" s="111"/>
      <c r="CN540" s="111"/>
      <c r="CO540" s="111"/>
      <c r="CP540" s="111"/>
      <c r="CQ540" s="111"/>
      <c r="CR540" s="111"/>
      <c r="CS540" s="111"/>
      <c r="CT540" s="111"/>
      <c r="CU540" s="111"/>
      <c r="CV540" s="111"/>
      <c r="CW540" s="111"/>
      <c r="CX540" s="111"/>
      <c r="CY540" s="111"/>
      <c r="CZ540" s="111"/>
      <c r="DA540" s="111"/>
      <c r="DB540" s="111"/>
      <c r="DC540" s="111"/>
      <c r="DD540" s="111"/>
      <c r="DE540" s="111"/>
      <c r="DF540" s="111"/>
      <c r="DG540" s="111"/>
    </row>
    <row r="541" spans="1:111" ht="18.75">
      <c r="A541" s="111"/>
      <c r="B541" s="111"/>
      <c r="C541" s="111"/>
      <c r="D541" s="111"/>
      <c r="E541" s="101"/>
      <c r="F541" s="100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01"/>
      <c r="U541" s="100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2"/>
      <c r="AM541" s="102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03"/>
      <c r="BG541" s="111"/>
      <c r="BH541" s="111"/>
      <c r="BI541" s="111"/>
      <c r="BJ541" s="111"/>
      <c r="BK541" s="111"/>
      <c r="BL541" s="111"/>
      <c r="BM541" s="111"/>
      <c r="BN541" s="111"/>
      <c r="BO541" s="111"/>
      <c r="BP541" s="111"/>
      <c r="BQ541" s="111"/>
      <c r="BR541" s="111"/>
      <c r="BS541" s="111"/>
      <c r="BT541" s="111"/>
      <c r="BU541" s="111"/>
      <c r="BV541" s="111"/>
      <c r="BW541" s="111"/>
      <c r="BX541" s="111"/>
      <c r="BY541" s="111"/>
      <c r="BZ541" s="111"/>
      <c r="CA541" s="111"/>
      <c r="CB541" s="111"/>
      <c r="CC541" s="111"/>
      <c r="CD541" s="111"/>
      <c r="CE541" s="111"/>
      <c r="CF541" s="111"/>
      <c r="CG541" s="111"/>
      <c r="CH541" s="111"/>
      <c r="CI541" s="111"/>
      <c r="CJ541" s="111"/>
      <c r="CK541" s="111"/>
      <c r="CL541" s="111"/>
      <c r="CM541" s="111"/>
      <c r="CN541" s="111"/>
      <c r="CO541" s="111"/>
      <c r="CP541" s="111"/>
      <c r="CQ541" s="111"/>
      <c r="CR541" s="111"/>
      <c r="CS541" s="111"/>
      <c r="CT541" s="111"/>
      <c r="CU541" s="111"/>
      <c r="CV541" s="111"/>
      <c r="CW541" s="111"/>
      <c r="CX541" s="111"/>
      <c r="CY541" s="111"/>
      <c r="CZ541" s="111"/>
      <c r="DA541" s="111"/>
      <c r="DB541" s="111"/>
      <c r="DC541" s="111"/>
      <c r="DD541" s="111"/>
      <c r="DE541" s="111"/>
      <c r="DF541" s="111"/>
      <c r="DG541" s="111"/>
    </row>
    <row r="542" spans="1:111" ht="18.75">
      <c r="A542" s="111"/>
      <c r="B542" s="111"/>
      <c r="C542" s="111"/>
      <c r="D542" s="111"/>
      <c r="E542" s="101"/>
      <c r="F542" s="100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01"/>
      <c r="U542" s="100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2"/>
      <c r="AM542" s="102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  <c r="AZ542" s="111"/>
      <c r="BA542" s="111"/>
      <c r="BB542" s="111"/>
      <c r="BC542" s="111"/>
      <c r="BD542" s="111"/>
      <c r="BE542" s="111"/>
      <c r="BF542" s="103"/>
      <c r="BG542" s="111"/>
      <c r="BH542" s="111"/>
      <c r="BI542" s="111"/>
      <c r="BJ542" s="111"/>
      <c r="BK542" s="111"/>
      <c r="BL542" s="111"/>
      <c r="BM542" s="111"/>
      <c r="BN542" s="111"/>
      <c r="BO542" s="111"/>
      <c r="BP542" s="111"/>
      <c r="BQ542" s="111"/>
      <c r="BR542" s="111"/>
      <c r="BS542" s="111"/>
      <c r="BT542" s="111"/>
      <c r="BU542" s="111"/>
      <c r="BV542" s="111"/>
      <c r="BW542" s="111"/>
      <c r="BX542" s="111"/>
      <c r="BY542" s="111"/>
      <c r="BZ542" s="111"/>
      <c r="CA542" s="111"/>
      <c r="CB542" s="111"/>
      <c r="CC542" s="111"/>
      <c r="CD542" s="111"/>
      <c r="CE542" s="111"/>
      <c r="CF542" s="111"/>
      <c r="CG542" s="111"/>
      <c r="CH542" s="111"/>
      <c r="CI542" s="111"/>
      <c r="CJ542" s="111"/>
      <c r="CK542" s="111"/>
      <c r="CL542" s="111"/>
      <c r="CM542" s="111"/>
      <c r="CN542" s="111"/>
      <c r="CO542" s="111"/>
      <c r="CP542" s="111"/>
      <c r="CQ542" s="111"/>
      <c r="CR542" s="111"/>
      <c r="CS542" s="111"/>
      <c r="CT542" s="111"/>
      <c r="CU542" s="111"/>
      <c r="CV542" s="111"/>
      <c r="CW542" s="111"/>
      <c r="CX542" s="111"/>
      <c r="CY542" s="111"/>
      <c r="CZ542" s="111"/>
      <c r="DA542" s="111"/>
      <c r="DB542" s="111"/>
      <c r="DC542" s="111"/>
      <c r="DD542" s="111"/>
      <c r="DE542" s="111"/>
      <c r="DF542" s="111"/>
      <c r="DG542" s="111"/>
    </row>
    <row r="543" spans="1:111" ht="18.75">
      <c r="A543" s="111"/>
      <c r="B543" s="111"/>
      <c r="C543" s="111"/>
      <c r="D543" s="111"/>
      <c r="E543" s="101"/>
      <c r="F543" s="100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01"/>
      <c r="U543" s="100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2"/>
      <c r="AM543" s="102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  <c r="AZ543" s="111"/>
      <c r="BA543" s="111"/>
      <c r="BB543" s="111"/>
      <c r="BC543" s="111"/>
      <c r="BD543" s="111"/>
      <c r="BE543" s="111"/>
      <c r="BF543" s="103"/>
      <c r="BG543" s="111"/>
      <c r="BH543" s="111"/>
      <c r="BI543" s="111"/>
      <c r="BJ543" s="111"/>
      <c r="BK543" s="111"/>
      <c r="BL543" s="111"/>
      <c r="BM543" s="111"/>
      <c r="BN543" s="111"/>
      <c r="BO543" s="111"/>
      <c r="BP543" s="111"/>
      <c r="BQ543" s="111"/>
      <c r="BR543" s="111"/>
      <c r="BS543" s="111"/>
      <c r="BT543" s="111"/>
      <c r="BU543" s="111"/>
      <c r="BV543" s="111"/>
      <c r="BW543" s="111"/>
      <c r="BX543" s="111"/>
      <c r="BY543" s="111"/>
      <c r="BZ543" s="111"/>
      <c r="CA543" s="111"/>
      <c r="CB543" s="111"/>
      <c r="CC543" s="111"/>
      <c r="CD543" s="111"/>
      <c r="CE543" s="111"/>
      <c r="CF543" s="111"/>
      <c r="CG543" s="111"/>
      <c r="CH543" s="111"/>
      <c r="CI543" s="111"/>
      <c r="CJ543" s="111"/>
      <c r="CK543" s="111"/>
      <c r="CL543" s="111"/>
      <c r="CM543" s="111"/>
      <c r="CN543" s="111"/>
      <c r="CO543" s="111"/>
      <c r="CP543" s="111"/>
      <c r="CQ543" s="111"/>
      <c r="CR543" s="111"/>
      <c r="CS543" s="111"/>
      <c r="CT543" s="111"/>
      <c r="CU543" s="111"/>
      <c r="CV543" s="111"/>
      <c r="CW543" s="111"/>
      <c r="CX543" s="111"/>
      <c r="CY543" s="111"/>
      <c r="CZ543" s="111"/>
      <c r="DA543" s="111"/>
      <c r="DB543" s="111"/>
      <c r="DC543" s="111"/>
      <c r="DD543" s="111"/>
      <c r="DE543" s="111"/>
      <c r="DF543" s="111"/>
      <c r="DG543" s="111"/>
    </row>
    <row r="544" spans="1:111" ht="18.75">
      <c r="A544" s="111"/>
      <c r="B544" s="111"/>
      <c r="C544" s="111"/>
      <c r="D544" s="111"/>
      <c r="E544" s="101"/>
      <c r="F544" s="100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01"/>
      <c r="U544" s="100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2"/>
      <c r="AM544" s="102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  <c r="AZ544" s="111"/>
      <c r="BA544" s="111"/>
      <c r="BB544" s="111"/>
      <c r="BC544" s="111"/>
      <c r="BD544" s="111"/>
      <c r="BE544" s="111"/>
      <c r="BF544" s="103"/>
      <c r="BG544" s="111"/>
      <c r="BH544" s="111"/>
      <c r="BI544" s="111"/>
      <c r="BJ544" s="111"/>
      <c r="BK544" s="111"/>
      <c r="BL544" s="111"/>
      <c r="BM544" s="111"/>
      <c r="BN544" s="111"/>
      <c r="BO544" s="111"/>
      <c r="BP544" s="111"/>
      <c r="BQ544" s="111"/>
      <c r="BR544" s="111"/>
      <c r="BS544" s="111"/>
      <c r="BT544" s="111"/>
      <c r="BU544" s="111"/>
      <c r="BV544" s="111"/>
      <c r="BW544" s="111"/>
      <c r="BX544" s="111"/>
      <c r="BY544" s="111"/>
      <c r="BZ544" s="111"/>
      <c r="CA544" s="111"/>
      <c r="CB544" s="111"/>
      <c r="CC544" s="111"/>
      <c r="CD544" s="111"/>
      <c r="CE544" s="111"/>
      <c r="CF544" s="111"/>
      <c r="CG544" s="111"/>
      <c r="CH544" s="111"/>
      <c r="CI544" s="111"/>
      <c r="CJ544" s="111"/>
      <c r="CK544" s="111"/>
      <c r="CL544" s="111"/>
      <c r="CM544" s="111"/>
      <c r="CN544" s="111"/>
      <c r="CO544" s="111"/>
      <c r="CP544" s="111"/>
      <c r="CQ544" s="111"/>
      <c r="CR544" s="111"/>
      <c r="CS544" s="111"/>
      <c r="CT544" s="111"/>
      <c r="CU544" s="111"/>
      <c r="CV544" s="111"/>
      <c r="CW544" s="111"/>
      <c r="CX544" s="111"/>
      <c r="CY544" s="111"/>
      <c r="CZ544" s="111"/>
      <c r="DA544" s="111"/>
      <c r="DB544" s="111"/>
      <c r="DC544" s="111"/>
      <c r="DD544" s="111"/>
      <c r="DE544" s="111"/>
      <c r="DF544" s="111"/>
      <c r="DG544" s="111"/>
    </row>
    <row r="545" spans="1:111" ht="18.75">
      <c r="A545" s="111"/>
      <c r="B545" s="111"/>
      <c r="C545" s="111"/>
      <c r="D545" s="111"/>
      <c r="E545" s="101"/>
      <c r="F545" s="100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01"/>
      <c r="U545" s="100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2"/>
      <c r="AM545" s="102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  <c r="AZ545" s="111"/>
      <c r="BA545" s="111"/>
      <c r="BB545" s="111"/>
      <c r="BC545" s="111"/>
      <c r="BD545" s="111"/>
      <c r="BE545" s="111"/>
      <c r="BF545" s="103"/>
      <c r="BG545" s="111"/>
      <c r="BH545" s="111"/>
      <c r="BI545" s="111"/>
      <c r="BJ545" s="111"/>
      <c r="BK545" s="111"/>
      <c r="BL545" s="111"/>
      <c r="BM545" s="111"/>
      <c r="BN545" s="111"/>
      <c r="BO545" s="111"/>
      <c r="BP545" s="111"/>
      <c r="BQ545" s="111"/>
      <c r="BR545" s="111"/>
      <c r="BS545" s="111"/>
      <c r="BT545" s="111"/>
      <c r="BU545" s="111"/>
      <c r="BV545" s="111"/>
      <c r="BW545" s="111"/>
      <c r="BX545" s="111"/>
      <c r="BY545" s="111"/>
      <c r="BZ545" s="111"/>
      <c r="CA545" s="111"/>
      <c r="CB545" s="111"/>
      <c r="CC545" s="111"/>
      <c r="CD545" s="111"/>
      <c r="CE545" s="111"/>
      <c r="CF545" s="111"/>
      <c r="CG545" s="111"/>
      <c r="CH545" s="111"/>
      <c r="CI545" s="111"/>
      <c r="CJ545" s="111"/>
      <c r="CK545" s="111"/>
      <c r="CL545" s="111"/>
      <c r="CM545" s="111"/>
      <c r="CN545" s="111"/>
      <c r="CO545" s="111"/>
      <c r="CP545" s="111"/>
      <c r="CQ545" s="111"/>
      <c r="CR545" s="111"/>
      <c r="CS545" s="111"/>
      <c r="CT545" s="111"/>
      <c r="CU545" s="111"/>
      <c r="CV545" s="111"/>
      <c r="CW545" s="111"/>
      <c r="CX545" s="111"/>
      <c r="CY545" s="111"/>
      <c r="CZ545" s="111"/>
      <c r="DA545" s="111"/>
      <c r="DB545" s="111"/>
      <c r="DC545" s="111"/>
      <c r="DD545" s="111"/>
      <c r="DE545" s="111"/>
      <c r="DF545" s="111"/>
      <c r="DG545" s="111"/>
    </row>
    <row r="546" spans="1:111" ht="18.75">
      <c r="A546" s="111"/>
      <c r="B546" s="111"/>
      <c r="C546" s="111"/>
      <c r="D546" s="111"/>
      <c r="E546" s="101"/>
      <c r="F546" s="100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01"/>
      <c r="U546" s="100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2"/>
      <c r="AM546" s="102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  <c r="AZ546" s="111"/>
      <c r="BA546" s="111"/>
      <c r="BB546" s="111"/>
      <c r="BC546" s="111"/>
      <c r="BD546" s="111"/>
      <c r="BE546" s="111"/>
      <c r="BF546" s="103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1"/>
      <c r="BS546" s="111"/>
      <c r="BT546" s="111"/>
      <c r="BU546" s="111"/>
      <c r="BV546" s="111"/>
      <c r="BW546" s="111"/>
      <c r="BX546" s="111"/>
      <c r="BY546" s="111"/>
      <c r="BZ546" s="111"/>
      <c r="CA546" s="111"/>
      <c r="CB546" s="111"/>
      <c r="CC546" s="111"/>
      <c r="CD546" s="111"/>
      <c r="CE546" s="111"/>
      <c r="CF546" s="111"/>
      <c r="CG546" s="111"/>
      <c r="CH546" s="111"/>
      <c r="CI546" s="111"/>
      <c r="CJ546" s="111"/>
      <c r="CK546" s="111"/>
      <c r="CL546" s="111"/>
      <c r="CM546" s="111"/>
      <c r="CN546" s="111"/>
      <c r="CO546" s="111"/>
      <c r="CP546" s="111"/>
      <c r="CQ546" s="111"/>
      <c r="CR546" s="111"/>
      <c r="CS546" s="111"/>
      <c r="CT546" s="111"/>
      <c r="CU546" s="111"/>
      <c r="CV546" s="111"/>
      <c r="CW546" s="111"/>
      <c r="CX546" s="111"/>
      <c r="CY546" s="111"/>
      <c r="CZ546" s="111"/>
      <c r="DA546" s="111"/>
      <c r="DB546" s="111"/>
      <c r="DC546" s="111"/>
      <c r="DD546" s="111"/>
      <c r="DE546" s="111"/>
      <c r="DF546" s="111"/>
      <c r="DG546" s="111"/>
    </row>
    <row r="547" spans="1:111" ht="18.75">
      <c r="A547" s="111"/>
      <c r="B547" s="111"/>
      <c r="C547" s="111"/>
      <c r="D547" s="111"/>
      <c r="E547" s="101"/>
      <c r="F547" s="100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01"/>
      <c r="U547" s="100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2"/>
      <c r="AM547" s="102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  <c r="AZ547" s="111"/>
      <c r="BA547" s="111"/>
      <c r="BB547" s="111"/>
      <c r="BC547" s="111"/>
      <c r="BD547" s="111"/>
      <c r="BE547" s="111"/>
      <c r="BF547" s="103"/>
      <c r="BG547" s="111"/>
      <c r="BH547" s="111"/>
      <c r="BI547" s="111"/>
      <c r="BJ547" s="111"/>
      <c r="BK547" s="111"/>
      <c r="BL547" s="111"/>
      <c r="BM547" s="111"/>
      <c r="BN547" s="111"/>
      <c r="BO547" s="111"/>
      <c r="BP547" s="111"/>
      <c r="BQ547" s="111"/>
      <c r="BR547" s="111"/>
      <c r="BS547" s="111"/>
      <c r="BT547" s="111"/>
      <c r="BU547" s="111"/>
      <c r="BV547" s="111"/>
      <c r="BW547" s="111"/>
      <c r="BX547" s="111"/>
      <c r="BY547" s="111"/>
      <c r="BZ547" s="111"/>
      <c r="CA547" s="111"/>
      <c r="CB547" s="111"/>
      <c r="CC547" s="111"/>
      <c r="CD547" s="111"/>
      <c r="CE547" s="111"/>
      <c r="CF547" s="111"/>
      <c r="CG547" s="111"/>
      <c r="CH547" s="111"/>
      <c r="CI547" s="111"/>
      <c r="CJ547" s="111"/>
      <c r="CK547" s="111"/>
      <c r="CL547" s="111"/>
      <c r="CM547" s="111"/>
      <c r="CN547" s="111"/>
      <c r="CO547" s="111"/>
      <c r="CP547" s="111"/>
      <c r="CQ547" s="111"/>
      <c r="CR547" s="111"/>
      <c r="CS547" s="111"/>
      <c r="CT547" s="111"/>
      <c r="CU547" s="111"/>
      <c r="CV547" s="111"/>
      <c r="CW547" s="111"/>
      <c r="CX547" s="111"/>
      <c r="CY547" s="111"/>
      <c r="CZ547" s="111"/>
      <c r="DA547" s="111"/>
      <c r="DB547" s="111"/>
      <c r="DC547" s="111"/>
      <c r="DD547" s="111"/>
      <c r="DE547" s="111"/>
      <c r="DF547" s="111"/>
      <c r="DG547" s="111"/>
    </row>
    <row r="548" spans="1:111" ht="18.75">
      <c r="A548" s="111"/>
      <c r="B548" s="111"/>
      <c r="C548" s="111"/>
      <c r="D548" s="111"/>
      <c r="E548" s="101"/>
      <c r="F548" s="100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01"/>
      <c r="U548" s="100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2"/>
      <c r="AM548" s="102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  <c r="AZ548" s="111"/>
      <c r="BA548" s="111"/>
      <c r="BB548" s="111"/>
      <c r="BC548" s="111"/>
      <c r="BD548" s="111"/>
      <c r="BE548" s="111"/>
      <c r="BF548" s="103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1"/>
      <c r="BS548" s="111"/>
      <c r="BT548" s="111"/>
      <c r="BU548" s="111"/>
      <c r="BV548" s="111"/>
      <c r="BW548" s="111"/>
      <c r="BX548" s="111"/>
      <c r="BY548" s="111"/>
      <c r="BZ548" s="111"/>
      <c r="CA548" s="111"/>
      <c r="CB548" s="111"/>
      <c r="CC548" s="111"/>
      <c r="CD548" s="111"/>
      <c r="CE548" s="111"/>
      <c r="CF548" s="111"/>
      <c r="CG548" s="111"/>
      <c r="CH548" s="111"/>
      <c r="CI548" s="111"/>
      <c r="CJ548" s="111"/>
      <c r="CK548" s="111"/>
      <c r="CL548" s="111"/>
      <c r="CM548" s="111"/>
      <c r="CN548" s="111"/>
      <c r="CO548" s="111"/>
      <c r="CP548" s="111"/>
      <c r="CQ548" s="111"/>
      <c r="CR548" s="111"/>
      <c r="CS548" s="111"/>
      <c r="CT548" s="111"/>
      <c r="CU548" s="111"/>
      <c r="CV548" s="111"/>
      <c r="CW548" s="111"/>
      <c r="CX548" s="111"/>
      <c r="CY548" s="111"/>
      <c r="CZ548" s="111"/>
      <c r="DA548" s="111"/>
      <c r="DB548" s="111"/>
      <c r="DC548" s="111"/>
      <c r="DD548" s="111"/>
      <c r="DE548" s="111"/>
      <c r="DF548" s="111"/>
      <c r="DG548" s="111"/>
    </row>
    <row r="549" spans="1:111" ht="18.75">
      <c r="A549" s="111"/>
      <c r="B549" s="111"/>
      <c r="C549" s="111"/>
      <c r="D549" s="111"/>
      <c r="E549" s="101"/>
      <c r="F549" s="100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01"/>
      <c r="U549" s="100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2"/>
      <c r="AM549" s="102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  <c r="AZ549" s="111"/>
      <c r="BA549" s="111"/>
      <c r="BB549" s="111"/>
      <c r="BC549" s="111"/>
      <c r="BD549" s="111"/>
      <c r="BE549" s="111"/>
      <c r="BF549" s="103"/>
      <c r="BG549" s="111"/>
      <c r="BH549" s="111"/>
      <c r="BI549" s="111"/>
      <c r="BJ549" s="111"/>
      <c r="BK549" s="111"/>
      <c r="BL549" s="111"/>
      <c r="BM549" s="111"/>
      <c r="BN549" s="111"/>
      <c r="BO549" s="111"/>
      <c r="BP549" s="111"/>
      <c r="BQ549" s="111"/>
      <c r="BR549" s="111"/>
      <c r="BS549" s="111"/>
      <c r="BT549" s="111"/>
      <c r="BU549" s="111"/>
      <c r="BV549" s="111"/>
      <c r="BW549" s="111"/>
      <c r="BX549" s="111"/>
      <c r="BY549" s="111"/>
      <c r="BZ549" s="111"/>
      <c r="CA549" s="111"/>
      <c r="CB549" s="111"/>
      <c r="CC549" s="111"/>
      <c r="CD549" s="111"/>
      <c r="CE549" s="111"/>
      <c r="CF549" s="111"/>
      <c r="CG549" s="111"/>
      <c r="CH549" s="111"/>
      <c r="CI549" s="111"/>
      <c r="CJ549" s="111"/>
      <c r="CK549" s="111"/>
      <c r="CL549" s="111"/>
      <c r="CM549" s="111"/>
      <c r="CN549" s="111"/>
      <c r="CO549" s="111"/>
      <c r="CP549" s="111"/>
      <c r="CQ549" s="111"/>
      <c r="CR549" s="111"/>
      <c r="CS549" s="111"/>
      <c r="CT549" s="111"/>
      <c r="CU549" s="111"/>
      <c r="CV549" s="111"/>
      <c r="CW549" s="111"/>
      <c r="CX549" s="111"/>
      <c r="CY549" s="111"/>
      <c r="CZ549" s="111"/>
      <c r="DA549" s="111"/>
      <c r="DB549" s="111"/>
      <c r="DC549" s="111"/>
      <c r="DD549" s="111"/>
      <c r="DE549" s="111"/>
      <c r="DF549" s="111"/>
      <c r="DG549" s="111"/>
    </row>
    <row r="550" spans="1:111" ht="18.75">
      <c r="A550" s="111"/>
      <c r="B550" s="111"/>
      <c r="C550" s="111"/>
      <c r="D550" s="111"/>
      <c r="E550" s="101"/>
      <c r="F550" s="100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01"/>
      <c r="U550" s="100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2"/>
      <c r="AM550" s="102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  <c r="AZ550" s="111"/>
      <c r="BA550" s="111"/>
      <c r="BB550" s="111"/>
      <c r="BC550" s="111"/>
      <c r="BD550" s="111"/>
      <c r="BE550" s="111"/>
      <c r="BF550" s="103"/>
      <c r="BG550" s="111"/>
      <c r="BH550" s="111"/>
      <c r="BI550" s="111"/>
      <c r="BJ550" s="111"/>
      <c r="BK550" s="111"/>
      <c r="BL550" s="111"/>
      <c r="BM550" s="111"/>
      <c r="BN550" s="111"/>
      <c r="BO550" s="111"/>
      <c r="BP550" s="111"/>
      <c r="BQ550" s="111"/>
      <c r="BR550" s="111"/>
      <c r="BS550" s="111"/>
      <c r="BT550" s="111"/>
      <c r="BU550" s="111"/>
      <c r="BV550" s="111"/>
      <c r="BW550" s="111"/>
      <c r="BX550" s="111"/>
      <c r="BY550" s="111"/>
      <c r="BZ550" s="111"/>
      <c r="CA550" s="111"/>
      <c r="CB550" s="111"/>
      <c r="CC550" s="111"/>
      <c r="CD550" s="111"/>
      <c r="CE550" s="111"/>
      <c r="CF550" s="111"/>
      <c r="CG550" s="111"/>
      <c r="CH550" s="111"/>
      <c r="CI550" s="111"/>
      <c r="CJ550" s="111"/>
      <c r="CK550" s="111"/>
      <c r="CL550" s="111"/>
      <c r="CM550" s="111"/>
      <c r="CN550" s="111"/>
      <c r="CO550" s="111"/>
      <c r="CP550" s="111"/>
      <c r="CQ550" s="111"/>
      <c r="CR550" s="111"/>
      <c r="CS550" s="111"/>
      <c r="CT550" s="111"/>
      <c r="CU550" s="111"/>
      <c r="CV550" s="111"/>
      <c r="CW550" s="111"/>
      <c r="CX550" s="111"/>
      <c r="CY550" s="111"/>
      <c r="CZ550" s="111"/>
      <c r="DA550" s="111"/>
      <c r="DB550" s="111"/>
      <c r="DC550" s="111"/>
      <c r="DD550" s="111"/>
      <c r="DE550" s="111"/>
      <c r="DF550" s="111"/>
      <c r="DG550" s="111"/>
    </row>
    <row r="551" spans="1:111" ht="18.75">
      <c r="A551" s="111"/>
      <c r="B551" s="111"/>
      <c r="C551" s="111"/>
      <c r="D551" s="111"/>
      <c r="E551" s="101"/>
      <c r="F551" s="100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01"/>
      <c r="U551" s="100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2"/>
      <c r="AM551" s="102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  <c r="AZ551" s="111"/>
      <c r="BA551" s="111"/>
      <c r="BB551" s="111"/>
      <c r="BC551" s="111"/>
      <c r="BD551" s="111"/>
      <c r="BE551" s="111"/>
      <c r="BF551" s="103"/>
      <c r="BG551" s="111"/>
      <c r="BH551" s="111"/>
      <c r="BI551" s="111"/>
      <c r="BJ551" s="111"/>
      <c r="BK551" s="111"/>
      <c r="BL551" s="111"/>
      <c r="BM551" s="111"/>
      <c r="BN551" s="111"/>
      <c r="BO551" s="111"/>
      <c r="BP551" s="111"/>
      <c r="BQ551" s="111"/>
      <c r="BR551" s="111"/>
      <c r="BS551" s="111"/>
      <c r="BT551" s="111"/>
      <c r="BU551" s="111"/>
      <c r="BV551" s="111"/>
      <c r="BW551" s="111"/>
      <c r="BX551" s="111"/>
      <c r="BY551" s="111"/>
      <c r="BZ551" s="111"/>
      <c r="CA551" s="111"/>
      <c r="CB551" s="111"/>
      <c r="CC551" s="111"/>
      <c r="CD551" s="111"/>
      <c r="CE551" s="111"/>
      <c r="CF551" s="111"/>
      <c r="CG551" s="111"/>
      <c r="CH551" s="111"/>
      <c r="CI551" s="111"/>
      <c r="CJ551" s="111"/>
      <c r="CK551" s="111"/>
      <c r="CL551" s="111"/>
      <c r="CM551" s="111"/>
      <c r="CN551" s="111"/>
      <c r="CO551" s="111"/>
      <c r="CP551" s="111"/>
      <c r="CQ551" s="111"/>
      <c r="CR551" s="111"/>
      <c r="CS551" s="111"/>
      <c r="CT551" s="111"/>
      <c r="CU551" s="111"/>
      <c r="CV551" s="111"/>
      <c r="CW551" s="111"/>
      <c r="CX551" s="111"/>
      <c r="CY551" s="111"/>
      <c r="CZ551" s="111"/>
      <c r="DA551" s="111"/>
      <c r="DB551" s="111"/>
      <c r="DC551" s="111"/>
      <c r="DD551" s="111"/>
      <c r="DE551" s="111"/>
      <c r="DF551" s="111"/>
      <c r="DG551" s="111"/>
    </row>
    <row r="552" spans="1:111" ht="18.75">
      <c r="A552" s="111"/>
      <c r="B552" s="111"/>
      <c r="C552" s="111"/>
      <c r="D552" s="111"/>
      <c r="E552" s="101"/>
      <c r="F552" s="100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01"/>
      <c r="U552" s="100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2"/>
      <c r="AM552" s="102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  <c r="AZ552" s="111"/>
      <c r="BA552" s="111"/>
      <c r="BB552" s="111"/>
      <c r="BC552" s="111"/>
      <c r="BD552" s="111"/>
      <c r="BE552" s="111"/>
      <c r="BF552" s="103"/>
      <c r="BG552" s="111"/>
      <c r="BH552" s="111"/>
      <c r="BI552" s="111"/>
      <c r="BJ552" s="111"/>
      <c r="BK552" s="111"/>
      <c r="BL552" s="111"/>
      <c r="BM552" s="111"/>
      <c r="BN552" s="111"/>
      <c r="BO552" s="111"/>
      <c r="BP552" s="111"/>
      <c r="BQ552" s="111"/>
      <c r="BR552" s="111"/>
      <c r="BS552" s="111"/>
      <c r="BT552" s="111"/>
      <c r="BU552" s="111"/>
      <c r="BV552" s="111"/>
      <c r="BW552" s="111"/>
      <c r="BX552" s="111"/>
      <c r="BY552" s="111"/>
      <c r="BZ552" s="111"/>
      <c r="CA552" s="111"/>
      <c r="CB552" s="111"/>
      <c r="CC552" s="111"/>
      <c r="CD552" s="111"/>
      <c r="CE552" s="111"/>
      <c r="CF552" s="111"/>
      <c r="CG552" s="111"/>
      <c r="CH552" s="111"/>
      <c r="CI552" s="111"/>
      <c r="CJ552" s="111"/>
      <c r="CK552" s="111"/>
      <c r="CL552" s="111"/>
      <c r="CM552" s="111"/>
      <c r="CN552" s="111"/>
      <c r="CO552" s="111"/>
      <c r="CP552" s="111"/>
      <c r="CQ552" s="111"/>
      <c r="CR552" s="111"/>
      <c r="CS552" s="111"/>
      <c r="CT552" s="111"/>
      <c r="CU552" s="111"/>
      <c r="CV552" s="111"/>
      <c r="CW552" s="111"/>
      <c r="CX552" s="111"/>
      <c r="CY552" s="111"/>
      <c r="CZ552" s="111"/>
      <c r="DA552" s="111"/>
      <c r="DB552" s="111"/>
      <c r="DC552" s="111"/>
      <c r="DD552" s="111"/>
      <c r="DE552" s="111"/>
      <c r="DF552" s="111"/>
      <c r="DG552" s="111"/>
    </row>
    <row r="553" spans="1:111" ht="18.75">
      <c r="A553" s="111"/>
      <c r="B553" s="111"/>
      <c r="C553" s="111"/>
      <c r="D553" s="111"/>
      <c r="E553" s="101"/>
      <c r="F553" s="100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01"/>
      <c r="U553" s="100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2"/>
      <c r="AM553" s="102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  <c r="AZ553" s="111"/>
      <c r="BA553" s="111"/>
      <c r="BB553" s="111"/>
      <c r="BC553" s="111"/>
      <c r="BD553" s="111"/>
      <c r="BE553" s="111"/>
      <c r="BF553" s="103"/>
      <c r="BG553" s="111"/>
      <c r="BH553" s="111"/>
      <c r="BI553" s="111"/>
      <c r="BJ553" s="111"/>
      <c r="BK553" s="111"/>
      <c r="BL553" s="111"/>
      <c r="BM553" s="111"/>
      <c r="BN553" s="111"/>
      <c r="BO553" s="111"/>
      <c r="BP553" s="111"/>
      <c r="BQ553" s="111"/>
      <c r="BR553" s="111"/>
      <c r="BS553" s="111"/>
      <c r="BT553" s="111"/>
      <c r="BU553" s="111"/>
      <c r="BV553" s="111"/>
      <c r="BW553" s="111"/>
      <c r="BX553" s="111"/>
      <c r="BY553" s="111"/>
      <c r="BZ553" s="111"/>
      <c r="CA553" s="111"/>
      <c r="CB553" s="111"/>
      <c r="CC553" s="111"/>
      <c r="CD553" s="111"/>
      <c r="CE553" s="111"/>
      <c r="CF553" s="111"/>
      <c r="CG553" s="111"/>
      <c r="CH553" s="111"/>
      <c r="CI553" s="111"/>
      <c r="CJ553" s="111"/>
      <c r="CK553" s="111"/>
      <c r="CL553" s="111"/>
      <c r="CM553" s="111"/>
      <c r="CN553" s="111"/>
      <c r="CO553" s="111"/>
      <c r="CP553" s="111"/>
      <c r="CQ553" s="111"/>
      <c r="CR553" s="111"/>
      <c r="CS553" s="111"/>
      <c r="CT553" s="111"/>
      <c r="CU553" s="111"/>
      <c r="CV553" s="111"/>
      <c r="CW553" s="111"/>
      <c r="CX553" s="111"/>
      <c r="CY553" s="111"/>
      <c r="CZ553" s="111"/>
      <c r="DA553" s="111"/>
      <c r="DB553" s="111"/>
      <c r="DC553" s="111"/>
      <c r="DD553" s="111"/>
      <c r="DE553" s="111"/>
      <c r="DF553" s="111"/>
      <c r="DG553" s="111"/>
    </row>
    <row r="554" spans="1:111" ht="18.75">
      <c r="A554" s="111"/>
      <c r="B554" s="111"/>
      <c r="C554" s="111"/>
      <c r="D554" s="111"/>
      <c r="E554" s="101"/>
      <c r="F554" s="100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01"/>
      <c r="U554" s="100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2"/>
      <c r="AM554" s="102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  <c r="AZ554" s="111"/>
      <c r="BA554" s="111"/>
      <c r="BB554" s="111"/>
      <c r="BC554" s="111"/>
      <c r="BD554" s="111"/>
      <c r="BE554" s="111"/>
      <c r="BF554" s="103"/>
      <c r="BG554" s="111"/>
      <c r="BH554" s="111"/>
      <c r="BI554" s="111"/>
      <c r="BJ554" s="111"/>
      <c r="BK554" s="111"/>
      <c r="BL554" s="111"/>
      <c r="BM554" s="111"/>
      <c r="BN554" s="111"/>
      <c r="BO554" s="111"/>
      <c r="BP554" s="111"/>
      <c r="BQ554" s="111"/>
      <c r="BR554" s="111"/>
      <c r="BS554" s="111"/>
      <c r="BT554" s="111"/>
      <c r="BU554" s="111"/>
      <c r="BV554" s="111"/>
      <c r="BW554" s="111"/>
      <c r="BX554" s="111"/>
      <c r="BY554" s="111"/>
      <c r="BZ554" s="111"/>
      <c r="CA554" s="111"/>
      <c r="CB554" s="111"/>
      <c r="CC554" s="111"/>
      <c r="CD554" s="111"/>
      <c r="CE554" s="111"/>
      <c r="CF554" s="111"/>
      <c r="CG554" s="111"/>
      <c r="CH554" s="111"/>
      <c r="CI554" s="111"/>
      <c r="CJ554" s="111"/>
      <c r="CK554" s="111"/>
      <c r="CL554" s="111"/>
      <c r="CM554" s="111"/>
      <c r="CN554" s="111"/>
      <c r="CO554" s="111"/>
      <c r="CP554" s="111"/>
      <c r="CQ554" s="111"/>
      <c r="CR554" s="111"/>
      <c r="CS554" s="111"/>
      <c r="CT554" s="111"/>
      <c r="CU554" s="111"/>
      <c r="CV554" s="111"/>
      <c r="CW554" s="111"/>
      <c r="CX554" s="111"/>
      <c r="CY554" s="111"/>
      <c r="CZ554" s="111"/>
      <c r="DA554" s="111"/>
      <c r="DB554" s="111"/>
      <c r="DC554" s="111"/>
      <c r="DD554" s="111"/>
      <c r="DE554" s="111"/>
      <c r="DF554" s="111"/>
      <c r="DG554" s="111"/>
    </row>
    <row r="555" spans="1:111" ht="18.75">
      <c r="A555" s="111"/>
      <c r="B555" s="111"/>
      <c r="C555" s="111"/>
      <c r="D555" s="111"/>
      <c r="E555" s="101"/>
      <c r="F555" s="100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01"/>
      <c r="U555" s="100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2"/>
      <c r="AM555" s="102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  <c r="AZ555" s="111"/>
      <c r="BA555" s="111"/>
      <c r="BB555" s="111"/>
      <c r="BC555" s="111"/>
      <c r="BD555" s="111"/>
      <c r="BE555" s="111"/>
      <c r="BF555" s="103"/>
      <c r="BG555" s="111"/>
      <c r="BH555" s="111"/>
      <c r="BI555" s="111"/>
      <c r="BJ555" s="111"/>
      <c r="BK555" s="111"/>
      <c r="BL555" s="111"/>
      <c r="BM555" s="111"/>
      <c r="BN555" s="111"/>
      <c r="BO555" s="111"/>
      <c r="BP555" s="111"/>
      <c r="BQ555" s="111"/>
      <c r="BR555" s="111"/>
      <c r="BS555" s="111"/>
      <c r="BT555" s="111"/>
      <c r="BU555" s="111"/>
      <c r="BV555" s="111"/>
      <c r="BW555" s="111"/>
      <c r="BX555" s="111"/>
      <c r="BY555" s="111"/>
      <c r="BZ555" s="111"/>
      <c r="CA555" s="111"/>
      <c r="CB555" s="111"/>
      <c r="CC555" s="111"/>
      <c r="CD555" s="111"/>
      <c r="CE555" s="111"/>
      <c r="CF555" s="111"/>
      <c r="CG555" s="111"/>
      <c r="CH555" s="111"/>
      <c r="CI555" s="111"/>
      <c r="CJ555" s="111"/>
      <c r="CK555" s="111"/>
      <c r="CL555" s="111"/>
      <c r="CM555" s="111"/>
      <c r="CN555" s="111"/>
      <c r="CO555" s="111"/>
      <c r="CP555" s="111"/>
      <c r="CQ555" s="111"/>
      <c r="CR555" s="111"/>
      <c r="CS555" s="111"/>
      <c r="CT555" s="111"/>
      <c r="CU555" s="111"/>
      <c r="CV555" s="111"/>
      <c r="CW555" s="111"/>
      <c r="CX555" s="111"/>
      <c r="CY555" s="111"/>
      <c r="CZ555" s="111"/>
      <c r="DA555" s="111"/>
      <c r="DB555" s="111"/>
      <c r="DC555" s="111"/>
      <c r="DD555" s="111"/>
      <c r="DE555" s="111"/>
      <c r="DF555" s="111"/>
      <c r="DG555" s="111"/>
    </row>
    <row r="556" spans="1:111" ht="18.75">
      <c r="A556" s="111"/>
      <c r="B556" s="111"/>
      <c r="C556" s="111"/>
      <c r="D556" s="111"/>
      <c r="E556" s="101"/>
      <c r="F556" s="100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01"/>
      <c r="U556" s="100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2"/>
      <c r="AM556" s="102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  <c r="AZ556" s="111"/>
      <c r="BA556" s="111"/>
      <c r="BB556" s="111"/>
      <c r="BC556" s="111"/>
      <c r="BD556" s="111"/>
      <c r="BE556" s="111"/>
      <c r="BF556" s="103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1"/>
      <c r="BS556" s="111"/>
      <c r="BT556" s="111"/>
      <c r="BU556" s="111"/>
      <c r="BV556" s="111"/>
      <c r="BW556" s="111"/>
      <c r="BX556" s="111"/>
      <c r="BY556" s="111"/>
      <c r="BZ556" s="111"/>
      <c r="CA556" s="111"/>
      <c r="CB556" s="111"/>
      <c r="CC556" s="111"/>
      <c r="CD556" s="111"/>
      <c r="CE556" s="111"/>
      <c r="CF556" s="111"/>
      <c r="CG556" s="111"/>
      <c r="CH556" s="111"/>
      <c r="CI556" s="111"/>
      <c r="CJ556" s="111"/>
      <c r="CK556" s="111"/>
      <c r="CL556" s="111"/>
      <c r="CM556" s="111"/>
      <c r="CN556" s="111"/>
      <c r="CO556" s="111"/>
      <c r="CP556" s="111"/>
      <c r="CQ556" s="111"/>
      <c r="CR556" s="111"/>
      <c r="CS556" s="111"/>
      <c r="CT556" s="111"/>
      <c r="CU556" s="111"/>
      <c r="CV556" s="111"/>
      <c r="CW556" s="111"/>
      <c r="CX556" s="111"/>
      <c r="CY556" s="111"/>
      <c r="CZ556" s="111"/>
      <c r="DA556" s="111"/>
      <c r="DB556" s="111"/>
      <c r="DC556" s="111"/>
      <c r="DD556" s="111"/>
      <c r="DE556" s="111"/>
      <c r="DF556" s="111"/>
      <c r="DG556" s="111"/>
    </row>
    <row r="557" spans="1:111" ht="18.75">
      <c r="A557" s="111"/>
      <c r="B557" s="111"/>
      <c r="C557" s="111"/>
      <c r="D557" s="111"/>
      <c r="E557" s="101"/>
      <c r="F557" s="100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01"/>
      <c r="U557" s="100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2"/>
      <c r="AM557" s="102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  <c r="AZ557" s="111"/>
      <c r="BA557" s="111"/>
      <c r="BB557" s="111"/>
      <c r="BC557" s="111"/>
      <c r="BD557" s="111"/>
      <c r="BE557" s="111"/>
      <c r="BF557" s="103"/>
      <c r="BG557" s="111"/>
      <c r="BH557" s="111"/>
      <c r="BI557" s="111"/>
      <c r="BJ557" s="111"/>
      <c r="BK557" s="111"/>
      <c r="BL557" s="111"/>
      <c r="BM557" s="111"/>
      <c r="BN557" s="111"/>
      <c r="BO557" s="111"/>
      <c r="BP557" s="111"/>
      <c r="BQ557" s="111"/>
      <c r="BR557" s="111"/>
      <c r="BS557" s="111"/>
      <c r="BT557" s="111"/>
      <c r="BU557" s="111"/>
      <c r="BV557" s="111"/>
      <c r="BW557" s="111"/>
      <c r="BX557" s="111"/>
      <c r="BY557" s="111"/>
      <c r="BZ557" s="111"/>
      <c r="CA557" s="111"/>
      <c r="CB557" s="111"/>
      <c r="CC557" s="111"/>
      <c r="CD557" s="111"/>
      <c r="CE557" s="111"/>
      <c r="CF557" s="111"/>
      <c r="CG557" s="111"/>
      <c r="CH557" s="111"/>
      <c r="CI557" s="111"/>
      <c r="CJ557" s="111"/>
      <c r="CK557" s="111"/>
      <c r="CL557" s="111"/>
      <c r="CM557" s="111"/>
      <c r="CN557" s="111"/>
      <c r="CO557" s="111"/>
      <c r="CP557" s="111"/>
      <c r="CQ557" s="111"/>
      <c r="CR557" s="111"/>
      <c r="CS557" s="111"/>
      <c r="CT557" s="111"/>
      <c r="CU557" s="111"/>
      <c r="CV557" s="111"/>
      <c r="CW557" s="111"/>
      <c r="CX557" s="111"/>
      <c r="CY557" s="111"/>
      <c r="CZ557" s="111"/>
      <c r="DA557" s="111"/>
      <c r="DB557" s="111"/>
      <c r="DC557" s="111"/>
      <c r="DD557" s="111"/>
      <c r="DE557" s="111"/>
      <c r="DF557" s="111"/>
      <c r="DG557" s="111"/>
    </row>
    <row r="558" spans="1:111" ht="18.75">
      <c r="A558" s="111"/>
      <c r="B558" s="111"/>
      <c r="C558" s="111"/>
      <c r="D558" s="111"/>
      <c r="E558" s="101"/>
      <c r="F558" s="100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01"/>
      <c r="U558" s="100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2"/>
      <c r="AM558" s="102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  <c r="AZ558" s="111"/>
      <c r="BA558" s="111"/>
      <c r="BB558" s="111"/>
      <c r="BC558" s="111"/>
      <c r="BD558" s="111"/>
      <c r="BE558" s="111"/>
      <c r="BF558" s="103"/>
      <c r="BG558" s="111"/>
      <c r="BH558" s="111"/>
      <c r="BI558" s="111"/>
      <c r="BJ558" s="111"/>
      <c r="BK558" s="111"/>
      <c r="BL558" s="111"/>
      <c r="BM558" s="111"/>
      <c r="BN558" s="111"/>
      <c r="BO558" s="111"/>
      <c r="BP558" s="111"/>
      <c r="BQ558" s="111"/>
      <c r="BR558" s="111"/>
      <c r="BS558" s="111"/>
      <c r="BT558" s="111"/>
      <c r="BU558" s="111"/>
      <c r="BV558" s="111"/>
      <c r="BW558" s="111"/>
      <c r="BX558" s="111"/>
      <c r="BY558" s="111"/>
      <c r="BZ558" s="111"/>
      <c r="CA558" s="111"/>
      <c r="CB558" s="111"/>
      <c r="CC558" s="111"/>
      <c r="CD558" s="111"/>
      <c r="CE558" s="111"/>
      <c r="CF558" s="111"/>
      <c r="CG558" s="111"/>
      <c r="CH558" s="111"/>
      <c r="CI558" s="111"/>
      <c r="CJ558" s="111"/>
      <c r="CK558" s="111"/>
      <c r="CL558" s="111"/>
      <c r="CM558" s="111"/>
      <c r="CN558" s="111"/>
      <c r="CO558" s="111"/>
      <c r="CP558" s="111"/>
      <c r="CQ558" s="111"/>
      <c r="CR558" s="111"/>
      <c r="CS558" s="111"/>
      <c r="CT558" s="111"/>
      <c r="CU558" s="111"/>
      <c r="CV558" s="111"/>
      <c r="CW558" s="111"/>
      <c r="CX558" s="111"/>
      <c r="CY558" s="111"/>
      <c r="CZ558" s="111"/>
      <c r="DA558" s="111"/>
      <c r="DB558" s="111"/>
      <c r="DC558" s="111"/>
      <c r="DD558" s="111"/>
      <c r="DE558" s="111"/>
      <c r="DF558" s="111"/>
      <c r="DG558" s="111"/>
    </row>
    <row r="559" spans="1:111" ht="18.75">
      <c r="A559" s="111"/>
      <c r="B559" s="111"/>
      <c r="C559" s="111"/>
      <c r="D559" s="111"/>
      <c r="E559" s="101"/>
      <c r="F559" s="100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01"/>
      <c r="U559" s="100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2"/>
      <c r="AM559" s="102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  <c r="AZ559" s="111"/>
      <c r="BA559" s="111"/>
      <c r="BB559" s="111"/>
      <c r="BC559" s="111"/>
      <c r="BD559" s="111"/>
      <c r="BE559" s="111"/>
      <c r="BF559" s="103"/>
      <c r="BG559" s="111"/>
      <c r="BH559" s="111"/>
      <c r="BI559" s="111"/>
      <c r="BJ559" s="111"/>
      <c r="BK559" s="111"/>
      <c r="BL559" s="111"/>
      <c r="BM559" s="111"/>
      <c r="BN559" s="111"/>
      <c r="BO559" s="111"/>
      <c r="BP559" s="111"/>
      <c r="BQ559" s="111"/>
      <c r="BR559" s="111"/>
      <c r="BS559" s="111"/>
      <c r="BT559" s="111"/>
      <c r="BU559" s="111"/>
      <c r="BV559" s="111"/>
      <c r="BW559" s="111"/>
      <c r="BX559" s="111"/>
      <c r="BY559" s="111"/>
      <c r="BZ559" s="111"/>
      <c r="CA559" s="111"/>
      <c r="CB559" s="111"/>
      <c r="CC559" s="111"/>
      <c r="CD559" s="111"/>
      <c r="CE559" s="111"/>
      <c r="CF559" s="111"/>
      <c r="CG559" s="111"/>
      <c r="CH559" s="111"/>
      <c r="CI559" s="111"/>
      <c r="CJ559" s="111"/>
      <c r="CK559" s="111"/>
      <c r="CL559" s="111"/>
      <c r="CM559" s="111"/>
      <c r="CN559" s="111"/>
      <c r="CO559" s="111"/>
      <c r="CP559" s="111"/>
      <c r="CQ559" s="111"/>
      <c r="CR559" s="111"/>
      <c r="CS559" s="111"/>
      <c r="CT559" s="111"/>
      <c r="CU559" s="111"/>
      <c r="CV559" s="111"/>
      <c r="CW559" s="111"/>
      <c r="CX559" s="111"/>
      <c r="CY559" s="111"/>
      <c r="CZ559" s="111"/>
      <c r="DA559" s="111"/>
      <c r="DB559" s="111"/>
      <c r="DC559" s="111"/>
      <c r="DD559" s="111"/>
      <c r="DE559" s="111"/>
      <c r="DF559" s="111"/>
      <c r="DG559" s="111"/>
    </row>
    <row r="560" spans="1:111" ht="18.75">
      <c r="A560" s="111"/>
      <c r="B560" s="111"/>
      <c r="C560" s="111"/>
      <c r="D560" s="111"/>
      <c r="E560" s="101"/>
      <c r="F560" s="100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01"/>
      <c r="U560" s="100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2"/>
      <c r="AM560" s="102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  <c r="AZ560" s="111"/>
      <c r="BA560" s="111"/>
      <c r="BB560" s="111"/>
      <c r="BC560" s="111"/>
      <c r="BD560" s="111"/>
      <c r="BE560" s="111"/>
      <c r="BF560" s="103"/>
      <c r="BG560" s="111"/>
      <c r="BH560" s="111"/>
      <c r="BI560" s="111"/>
      <c r="BJ560" s="111"/>
      <c r="BK560" s="111"/>
      <c r="BL560" s="111"/>
      <c r="BM560" s="111"/>
      <c r="BN560" s="111"/>
      <c r="BO560" s="111"/>
      <c r="BP560" s="111"/>
      <c r="BQ560" s="111"/>
      <c r="BR560" s="111"/>
      <c r="BS560" s="111"/>
      <c r="BT560" s="111"/>
      <c r="BU560" s="111"/>
      <c r="BV560" s="111"/>
      <c r="BW560" s="111"/>
      <c r="BX560" s="111"/>
      <c r="BY560" s="111"/>
      <c r="BZ560" s="111"/>
      <c r="CA560" s="111"/>
      <c r="CB560" s="111"/>
      <c r="CC560" s="111"/>
      <c r="CD560" s="111"/>
      <c r="CE560" s="111"/>
      <c r="CF560" s="111"/>
      <c r="CG560" s="111"/>
      <c r="CH560" s="111"/>
      <c r="CI560" s="111"/>
      <c r="CJ560" s="111"/>
      <c r="CK560" s="111"/>
      <c r="CL560" s="111"/>
      <c r="CM560" s="111"/>
      <c r="CN560" s="111"/>
      <c r="CO560" s="111"/>
      <c r="CP560" s="111"/>
      <c r="CQ560" s="111"/>
      <c r="CR560" s="111"/>
      <c r="CS560" s="111"/>
      <c r="CT560" s="111"/>
      <c r="CU560" s="111"/>
      <c r="CV560" s="111"/>
      <c r="CW560" s="111"/>
      <c r="CX560" s="111"/>
      <c r="CY560" s="111"/>
      <c r="CZ560" s="111"/>
      <c r="DA560" s="111"/>
      <c r="DB560" s="111"/>
      <c r="DC560" s="111"/>
      <c r="DD560" s="111"/>
      <c r="DE560" s="111"/>
      <c r="DF560" s="111"/>
      <c r="DG560" s="111"/>
    </row>
    <row r="561" spans="1:111" ht="18.75">
      <c r="A561" s="111"/>
      <c r="B561" s="111"/>
      <c r="C561" s="111"/>
      <c r="D561" s="111"/>
      <c r="E561" s="101"/>
      <c r="F561" s="100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01"/>
      <c r="U561" s="100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2"/>
      <c r="AM561" s="102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  <c r="AZ561" s="111"/>
      <c r="BA561" s="111"/>
      <c r="BB561" s="111"/>
      <c r="BC561" s="111"/>
      <c r="BD561" s="111"/>
      <c r="BE561" s="111"/>
      <c r="BF561" s="103"/>
      <c r="BG561" s="111"/>
      <c r="BH561" s="111"/>
      <c r="BI561" s="111"/>
      <c r="BJ561" s="111"/>
      <c r="BK561" s="111"/>
      <c r="BL561" s="111"/>
      <c r="BM561" s="111"/>
      <c r="BN561" s="111"/>
      <c r="BO561" s="111"/>
      <c r="BP561" s="111"/>
      <c r="BQ561" s="111"/>
      <c r="BR561" s="111"/>
      <c r="BS561" s="111"/>
      <c r="BT561" s="111"/>
      <c r="BU561" s="111"/>
      <c r="BV561" s="111"/>
      <c r="BW561" s="111"/>
      <c r="BX561" s="111"/>
      <c r="BY561" s="111"/>
      <c r="BZ561" s="111"/>
      <c r="CA561" s="111"/>
      <c r="CB561" s="111"/>
      <c r="CC561" s="111"/>
      <c r="CD561" s="111"/>
      <c r="CE561" s="111"/>
      <c r="CF561" s="111"/>
      <c r="CG561" s="111"/>
      <c r="CH561" s="111"/>
      <c r="CI561" s="111"/>
      <c r="CJ561" s="111"/>
      <c r="CK561" s="111"/>
      <c r="CL561" s="111"/>
      <c r="CM561" s="111"/>
      <c r="CN561" s="111"/>
      <c r="CO561" s="111"/>
      <c r="CP561" s="111"/>
      <c r="CQ561" s="111"/>
      <c r="CR561" s="111"/>
      <c r="CS561" s="111"/>
      <c r="CT561" s="111"/>
      <c r="CU561" s="111"/>
      <c r="CV561" s="111"/>
      <c r="CW561" s="111"/>
      <c r="CX561" s="111"/>
      <c r="CY561" s="111"/>
      <c r="CZ561" s="111"/>
      <c r="DA561" s="111"/>
      <c r="DB561" s="111"/>
      <c r="DC561" s="111"/>
      <c r="DD561" s="111"/>
      <c r="DE561" s="111"/>
      <c r="DF561" s="111"/>
      <c r="DG561" s="111"/>
    </row>
    <row r="562" spans="1:111" ht="18.75">
      <c r="A562" s="111"/>
      <c r="B562" s="111"/>
      <c r="C562" s="111"/>
      <c r="D562" s="111"/>
      <c r="E562" s="101"/>
      <c r="F562" s="100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01"/>
      <c r="U562" s="100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2"/>
      <c r="AM562" s="102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  <c r="AZ562" s="111"/>
      <c r="BA562" s="111"/>
      <c r="BB562" s="111"/>
      <c r="BC562" s="111"/>
      <c r="BD562" s="111"/>
      <c r="BE562" s="111"/>
      <c r="BF562" s="103"/>
      <c r="BG562" s="111"/>
      <c r="BH562" s="111"/>
      <c r="BI562" s="111"/>
      <c r="BJ562" s="111"/>
      <c r="BK562" s="111"/>
      <c r="BL562" s="111"/>
      <c r="BM562" s="111"/>
      <c r="BN562" s="111"/>
      <c r="BO562" s="111"/>
      <c r="BP562" s="111"/>
      <c r="BQ562" s="111"/>
      <c r="BR562" s="111"/>
      <c r="BS562" s="111"/>
      <c r="BT562" s="111"/>
      <c r="BU562" s="111"/>
      <c r="BV562" s="111"/>
      <c r="BW562" s="111"/>
      <c r="BX562" s="111"/>
      <c r="BY562" s="111"/>
      <c r="BZ562" s="111"/>
      <c r="CA562" s="111"/>
      <c r="CB562" s="111"/>
      <c r="CC562" s="111"/>
      <c r="CD562" s="111"/>
      <c r="CE562" s="111"/>
      <c r="CF562" s="111"/>
      <c r="CG562" s="111"/>
      <c r="CH562" s="111"/>
      <c r="CI562" s="111"/>
      <c r="CJ562" s="111"/>
      <c r="CK562" s="111"/>
      <c r="CL562" s="111"/>
      <c r="CM562" s="111"/>
      <c r="CN562" s="111"/>
      <c r="CO562" s="111"/>
      <c r="CP562" s="111"/>
      <c r="CQ562" s="111"/>
      <c r="CR562" s="111"/>
      <c r="CS562" s="111"/>
      <c r="CT562" s="111"/>
      <c r="CU562" s="111"/>
      <c r="CV562" s="111"/>
      <c r="CW562" s="111"/>
      <c r="CX562" s="111"/>
      <c r="CY562" s="111"/>
      <c r="CZ562" s="111"/>
      <c r="DA562" s="111"/>
      <c r="DB562" s="111"/>
      <c r="DC562" s="111"/>
      <c r="DD562" s="111"/>
      <c r="DE562" s="111"/>
      <c r="DF562" s="111"/>
      <c r="DG562" s="111"/>
    </row>
    <row r="563" spans="1:111" ht="18.75">
      <c r="A563" s="111"/>
      <c r="B563" s="111"/>
      <c r="C563" s="111"/>
      <c r="D563" s="111"/>
      <c r="E563" s="101"/>
      <c r="F563" s="100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01"/>
      <c r="U563" s="100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2"/>
      <c r="AM563" s="102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  <c r="AZ563" s="111"/>
      <c r="BA563" s="111"/>
      <c r="BB563" s="111"/>
      <c r="BC563" s="111"/>
      <c r="BD563" s="111"/>
      <c r="BE563" s="111"/>
      <c r="BF563" s="103"/>
      <c r="BG563" s="111"/>
      <c r="BH563" s="111"/>
      <c r="BI563" s="111"/>
      <c r="BJ563" s="111"/>
      <c r="BK563" s="111"/>
      <c r="BL563" s="111"/>
      <c r="BM563" s="111"/>
      <c r="BN563" s="111"/>
      <c r="BO563" s="111"/>
      <c r="BP563" s="111"/>
      <c r="BQ563" s="111"/>
      <c r="BR563" s="111"/>
      <c r="BS563" s="111"/>
      <c r="BT563" s="111"/>
      <c r="BU563" s="111"/>
      <c r="BV563" s="111"/>
      <c r="BW563" s="111"/>
      <c r="BX563" s="111"/>
      <c r="BY563" s="111"/>
      <c r="BZ563" s="111"/>
      <c r="CA563" s="111"/>
      <c r="CB563" s="111"/>
      <c r="CC563" s="111"/>
      <c r="CD563" s="111"/>
      <c r="CE563" s="111"/>
      <c r="CF563" s="111"/>
      <c r="CG563" s="111"/>
      <c r="CH563" s="111"/>
      <c r="CI563" s="111"/>
      <c r="CJ563" s="111"/>
      <c r="CK563" s="111"/>
      <c r="CL563" s="111"/>
      <c r="CM563" s="111"/>
      <c r="CN563" s="111"/>
      <c r="CO563" s="111"/>
      <c r="CP563" s="111"/>
      <c r="CQ563" s="111"/>
      <c r="CR563" s="111"/>
      <c r="CS563" s="111"/>
      <c r="CT563" s="111"/>
      <c r="CU563" s="111"/>
      <c r="CV563" s="111"/>
      <c r="CW563" s="111"/>
      <c r="CX563" s="111"/>
      <c r="CY563" s="111"/>
      <c r="CZ563" s="111"/>
      <c r="DA563" s="111"/>
      <c r="DB563" s="111"/>
      <c r="DC563" s="111"/>
      <c r="DD563" s="111"/>
      <c r="DE563" s="111"/>
      <c r="DF563" s="111"/>
      <c r="DG563" s="111"/>
    </row>
    <row r="564" spans="1:111" ht="18.75">
      <c r="A564" s="111"/>
      <c r="B564" s="111"/>
      <c r="C564" s="111"/>
      <c r="D564" s="111"/>
      <c r="E564" s="101"/>
      <c r="F564" s="100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01"/>
      <c r="U564" s="100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2"/>
      <c r="AM564" s="102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  <c r="AZ564" s="111"/>
      <c r="BA564" s="111"/>
      <c r="BB564" s="111"/>
      <c r="BC564" s="111"/>
      <c r="BD564" s="111"/>
      <c r="BE564" s="111"/>
      <c r="BF564" s="103"/>
      <c r="BG564" s="111"/>
      <c r="BH564" s="111"/>
      <c r="BI564" s="111"/>
      <c r="BJ564" s="111"/>
      <c r="BK564" s="111"/>
      <c r="BL564" s="111"/>
      <c r="BM564" s="111"/>
      <c r="BN564" s="111"/>
      <c r="BO564" s="111"/>
      <c r="BP564" s="111"/>
      <c r="BQ564" s="111"/>
      <c r="BR564" s="111"/>
      <c r="BS564" s="111"/>
      <c r="BT564" s="111"/>
      <c r="BU564" s="111"/>
      <c r="BV564" s="111"/>
      <c r="BW564" s="111"/>
      <c r="BX564" s="111"/>
      <c r="BY564" s="111"/>
      <c r="BZ564" s="111"/>
      <c r="CA564" s="111"/>
      <c r="CB564" s="111"/>
      <c r="CC564" s="111"/>
      <c r="CD564" s="111"/>
      <c r="CE564" s="111"/>
      <c r="CF564" s="111"/>
      <c r="CG564" s="111"/>
      <c r="CH564" s="111"/>
      <c r="CI564" s="111"/>
      <c r="CJ564" s="111"/>
      <c r="CK564" s="111"/>
      <c r="CL564" s="111"/>
      <c r="CM564" s="111"/>
      <c r="CN564" s="111"/>
      <c r="CO564" s="111"/>
      <c r="CP564" s="111"/>
      <c r="CQ564" s="111"/>
      <c r="CR564" s="111"/>
      <c r="CS564" s="111"/>
      <c r="CT564" s="111"/>
      <c r="CU564" s="111"/>
      <c r="CV564" s="111"/>
      <c r="CW564" s="111"/>
      <c r="CX564" s="111"/>
      <c r="CY564" s="111"/>
      <c r="CZ564" s="111"/>
      <c r="DA564" s="111"/>
      <c r="DB564" s="111"/>
      <c r="DC564" s="111"/>
      <c r="DD564" s="111"/>
      <c r="DE564" s="111"/>
      <c r="DF564" s="111"/>
      <c r="DG564" s="111"/>
    </row>
    <row r="565" spans="1:111" ht="18.75">
      <c r="A565" s="111"/>
      <c r="B565" s="111"/>
      <c r="C565" s="111"/>
      <c r="D565" s="111"/>
      <c r="E565" s="101"/>
      <c r="F565" s="100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01"/>
      <c r="U565" s="100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2"/>
      <c r="AM565" s="102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  <c r="AZ565" s="111"/>
      <c r="BA565" s="111"/>
      <c r="BB565" s="111"/>
      <c r="BC565" s="111"/>
      <c r="BD565" s="111"/>
      <c r="BE565" s="111"/>
      <c r="BF565" s="103"/>
      <c r="BG565" s="111"/>
      <c r="BH565" s="111"/>
      <c r="BI565" s="111"/>
      <c r="BJ565" s="111"/>
      <c r="BK565" s="111"/>
      <c r="BL565" s="111"/>
      <c r="BM565" s="111"/>
      <c r="BN565" s="111"/>
      <c r="BO565" s="111"/>
      <c r="BP565" s="111"/>
      <c r="BQ565" s="111"/>
      <c r="BR565" s="111"/>
      <c r="BS565" s="111"/>
      <c r="BT565" s="111"/>
      <c r="BU565" s="111"/>
      <c r="BV565" s="111"/>
      <c r="BW565" s="111"/>
      <c r="BX565" s="111"/>
      <c r="BY565" s="111"/>
      <c r="BZ565" s="111"/>
      <c r="CA565" s="111"/>
      <c r="CB565" s="111"/>
      <c r="CC565" s="111"/>
      <c r="CD565" s="111"/>
      <c r="CE565" s="111"/>
      <c r="CF565" s="111"/>
      <c r="CG565" s="111"/>
      <c r="CH565" s="111"/>
      <c r="CI565" s="111"/>
      <c r="CJ565" s="111"/>
      <c r="CK565" s="111"/>
      <c r="CL565" s="111"/>
      <c r="CM565" s="111"/>
      <c r="CN565" s="111"/>
      <c r="CO565" s="111"/>
      <c r="CP565" s="111"/>
      <c r="CQ565" s="111"/>
      <c r="CR565" s="111"/>
      <c r="CS565" s="111"/>
      <c r="CT565" s="111"/>
      <c r="CU565" s="111"/>
      <c r="CV565" s="111"/>
      <c r="CW565" s="111"/>
      <c r="CX565" s="111"/>
      <c r="CY565" s="111"/>
      <c r="CZ565" s="111"/>
      <c r="DA565" s="111"/>
      <c r="DB565" s="111"/>
      <c r="DC565" s="111"/>
      <c r="DD565" s="111"/>
      <c r="DE565" s="111"/>
      <c r="DF565" s="111"/>
      <c r="DG565" s="111"/>
    </row>
    <row r="566" spans="1:111" ht="18.75">
      <c r="A566" s="111"/>
      <c r="B566" s="111"/>
      <c r="C566" s="111"/>
      <c r="D566" s="111"/>
      <c r="E566" s="101"/>
      <c r="F566" s="100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01"/>
      <c r="U566" s="100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2"/>
      <c r="AM566" s="102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  <c r="AZ566" s="111"/>
      <c r="BA566" s="111"/>
      <c r="BB566" s="111"/>
      <c r="BC566" s="111"/>
      <c r="BD566" s="111"/>
      <c r="BE566" s="111"/>
      <c r="BF566" s="103"/>
      <c r="BG566" s="111"/>
      <c r="BH566" s="111"/>
      <c r="BI566" s="111"/>
      <c r="BJ566" s="111"/>
      <c r="BK566" s="111"/>
      <c r="BL566" s="111"/>
      <c r="BM566" s="111"/>
      <c r="BN566" s="111"/>
      <c r="BO566" s="111"/>
      <c r="BP566" s="111"/>
      <c r="BQ566" s="111"/>
      <c r="BR566" s="111"/>
      <c r="BS566" s="111"/>
      <c r="BT566" s="111"/>
      <c r="BU566" s="111"/>
      <c r="BV566" s="111"/>
      <c r="BW566" s="111"/>
      <c r="BX566" s="111"/>
      <c r="BY566" s="111"/>
      <c r="BZ566" s="111"/>
      <c r="CA566" s="111"/>
      <c r="CB566" s="111"/>
      <c r="CC566" s="111"/>
      <c r="CD566" s="111"/>
      <c r="CE566" s="111"/>
      <c r="CF566" s="111"/>
      <c r="CG566" s="111"/>
      <c r="CH566" s="111"/>
      <c r="CI566" s="111"/>
      <c r="CJ566" s="111"/>
      <c r="CK566" s="111"/>
      <c r="CL566" s="111"/>
      <c r="CM566" s="111"/>
      <c r="CN566" s="111"/>
      <c r="CO566" s="111"/>
      <c r="CP566" s="111"/>
      <c r="CQ566" s="111"/>
      <c r="CR566" s="111"/>
      <c r="CS566" s="111"/>
      <c r="CT566" s="111"/>
      <c r="CU566" s="111"/>
      <c r="CV566" s="111"/>
      <c r="CW566" s="111"/>
      <c r="CX566" s="111"/>
      <c r="CY566" s="111"/>
      <c r="CZ566" s="111"/>
      <c r="DA566" s="111"/>
      <c r="DB566" s="111"/>
      <c r="DC566" s="111"/>
      <c r="DD566" s="111"/>
      <c r="DE566" s="111"/>
      <c r="DF566" s="111"/>
      <c r="DG566" s="111"/>
    </row>
    <row r="567" spans="1:111" ht="18.75">
      <c r="A567" s="111"/>
      <c r="B567" s="111"/>
      <c r="C567" s="111"/>
      <c r="D567" s="111"/>
      <c r="E567" s="101"/>
      <c r="F567" s="100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01"/>
      <c r="U567" s="100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2"/>
      <c r="AM567" s="102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  <c r="AZ567" s="111"/>
      <c r="BA567" s="111"/>
      <c r="BB567" s="111"/>
      <c r="BC567" s="111"/>
      <c r="BD567" s="111"/>
      <c r="BE567" s="111"/>
      <c r="BF567" s="103"/>
      <c r="BG567" s="111"/>
      <c r="BH567" s="111"/>
      <c r="BI567" s="111"/>
      <c r="BJ567" s="111"/>
      <c r="BK567" s="111"/>
      <c r="BL567" s="111"/>
      <c r="BM567" s="111"/>
      <c r="BN567" s="111"/>
      <c r="BO567" s="111"/>
      <c r="BP567" s="111"/>
      <c r="BQ567" s="111"/>
      <c r="BR567" s="111"/>
      <c r="BS567" s="111"/>
      <c r="BT567" s="111"/>
      <c r="BU567" s="111"/>
      <c r="BV567" s="111"/>
      <c r="BW567" s="111"/>
      <c r="BX567" s="111"/>
      <c r="BY567" s="111"/>
      <c r="BZ567" s="111"/>
      <c r="CA567" s="111"/>
      <c r="CB567" s="111"/>
      <c r="CC567" s="111"/>
      <c r="CD567" s="111"/>
      <c r="CE567" s="111"/>
      <c r="CF567" s="111"/>
      <c r="CG567" s="111"/>
      <c r="CH567" s="111"/>
      <c r="CI567" s="111"/>
      <c r="CJ567" s="111"/>
      <c r="CK567" s="111"/>
      <c r="CL567" s="111"/>
      <c r="CM567" s="111"/>
      <c r="CN567" s="111"/>
      <c r="CO567" s="111"/>
      <c r="CP567" s="111"/>
      <c r="CQ567" s="111"/>
      <c r="CR567" s="111"/>
      <c r="CS567" s="111"/>
      <c r="CT567" s="111"/>
      <c r="CU567" s="111"/>
      <c r="CV567" s="111"/>
      <c r="CW567" s="111"/>
      <c r="CX567" s="111"/>
      <c r="CY567" s="111"/>
      <c r="CZ567" s="111"/>
      <c r="DA567" s="111"/>
      <c r="DB567" s="111"/>
      <c r="DC567" s="111"/>
      <c r="DD567" s="111"/>
      <c r="DE567" s="111"/>
      <c r="DF567" s="111"/>
      <c r="DG567" s="111"/>
    </row>
    <row r="568" spans="1:111" ht="18.75">
      <c r="A568" s="111"/>
      <c r="B568" s="111"/>
      <c r="C568" s="111"/>
      <c r="D568" s="111"/>
      <c r="E568" s="101"/>
      <c r="F568" s="100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01"/>
      <c r="U568" s="100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2"/>
      <c r="AM568" s="102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  <c r="AZ568" s="111"/>
      <c r="BA568" s="111"/>
      <c r="BB568" s="111"/>
      <c r="BC568" s="111"/>
      <c r="BD568" s="111"/>
      <c r="BE568" s="111"/>
      <c r="BF568" s="103"/>
      <c r="BG568" s="111"/>
      <c r="BH568" s="111"/>
      <c r="BI568" s="111"/>
      <c r="BJ568" s="111"/>
      <c r="BK568" s="111"/>
      <c r="BL568" s="111"/>
      <c r="BM568" s="111"/>
      <c r="BN568" s="111"/>
      <c r="BO568" s="111"/>
      <c r="BP568" s="111"/>
      <c r="BQ568" s="111"/>
      <c r="BR568" s="111"/>
      <c r="BS568" s="111"/>
      <c r="BT568" s="111"/>
      <c r="BU568" s="111"/>
      <c r="BV568" s="111"/>
      <c r="BW568" s="111"/>
      <c r="BX568" s="111"/>
      <c r="BY568" s="111"/>
      <c r="BZ568" s="111"/>
      <c r="CA568" s="111"/>
      <c r="CB568" s="111"/>
      <c r="CC568" s="111"/>
      <c r="CD568" s="111"/>
      <c r="CE568" s="111"/>
      <c r="CF568" s="111"/>
      <c r="CG568" s="111"/>
      <c r="CH568" s="111"/>
      <c r="CI568" s="111"/>
      <c r="CJ568" s="111"/>
      <c r="CK568" s="111"/>
      <c r="CL568" s="111"/>
      <c r="CM568" s="111"/>
      <c r="CN568" s="111"/>
      <c r="CO568" s="111"/>
      <c r="CP568" s="111"/>
      <c r="CQ568" s="111"/>
      <c r="CR568" s="111"/>
      <c r="CS568" s="111"/>
      <c r="CT568" s="111"/>
      <c r="CU568" s="111"/>
      <c r="CV568" s="111"/>
      <c r="CW568" s="111"/>
      <c r="CX568" s="111"/>
      <c r="CY568" s="111"/>
      <c r="CZ568" s="111"/>
      <c r="DA568" s="111"/>
      <c r="DB568" s="111"/>
      <c r="DC568" s="111"/>
      <c r="DD568" s="111"/>
      <c r="DE568" s="111"/>
      <c r="DF568" s="111"/>
      <c r="DG568" s="111"/>
    </row>
    <row r="569" spans="1:111" ht="18.75">
      <c r="A569" s="111"/>
      <c r="B569" s="111"/>
      <c r="C569" s="111"/>
      <c r="D569" s="111"/>
      <c r="E569" s="101"/>
      <c r="F569" s="100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01"/>
      <c r="U569" s="100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2"/>
      <c r="AM569" s="102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1"/>
      <c r="BC569" s="111"/>
      <c r="BD569" s="111"/>
      <c r="BE569" s="111"/>
      <c r="BF569" s="103"/>
      <c r="BG569" s="111"/>
      <c r="BH569" s="111"/>
      <c r="BI569" s="111"/>
      <c r="BJ569" s="111"/>
      <c r="BK569" s="111"/>
      <c r="BL569" s="111"/>
      <c r="BM569" s="111"/>
      <c r="BN569" s="111"/>
      <c r="BO569" s="111"/>
      <c r="BP569" s="111"/>
      <c r="BQ569" s="111"/>
      <c r="BR569" s="111"/>
      <c r="BS569" s="111"/>
      <c r="BT569" s="111"/>
      <c r="BU569" s="111"/>
      <c r="BV569" s="111"/>
      <c r="BW569" s="111"/>
      <c r="BX569" s="111"/>
      <c r="BY569" s="111"/>
      <c r="BZ569" s="111"/>
      <c r="CA569" s="111"/>
      <c r="CB569" s="111"/>
      <c r="CC569" s="111"/>
      <c r="CD569" s="111"/>
      <c r="CE569" s="111"/>
      <c r="CF569" s="111"/>
      <c r="CG569" s="111"/>
      <c r="CH569" s="111"/>
      <c r="CI569" s="111"/>
      <c r="CJ569" s="111"/>
      <c r="CK569" s="111"/>
      <c r="CL569" s="111"/>
      <c r="CM569" s="111"/>
      <c r="CN569" s="111"/>
      <c r="CO569" s="111"/>
      <c r="CP569" s="111"/>
      <c r="CQ569" s="111"/>
      <c r="CR569" s="111"/>
      <c r="CS569" s="111"/>
      <c r="CT569" s="111"/>
      <c r="CU569" s="111"/>
      <c r="CV569" s="111"/>
      <c r="CW569" s="111"/>
      <c r="CX569" s="111"/>
      <c r="CY569" s="111"/>
      <c r="CZ569" s="111"/>
      <c r="DA569" s="111"/>
      <c r="DB569" s="111"/>
      <c r="DC569" s="111"/>
      <c r="DD569" s="111"/>
      <c r="DE569" s="111"/>
      <c r="DF569" s="111"/>
      <c r="DG569" s="111"/>
    </row>
    <row r="570" spans="1:111" ht="18.75">
      <c r="A570" s="111"/>
      <c r="B570" s="111"/>
      <c r="C570" s="111"/>
      <c r="D570" s="111"/>
      <c r="E570" s="101"/>
      <c r="F570" s="100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01"/>
      <c r="U570" s="100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2"/>
      <c r="AM570" s="102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  <c r="AZ570" s="111"/>
      <c r="BA570" s="111"/>
      <c r="BB570" s="111"/>
      <c r="BC570" s="111"/>
      <c r="BD570" s="111"/>
      <c r="BE570" s="111"/>
      <c r="BF570" s="103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1"/>
      <c r="BS570" s="111"/>
      <c r="BT570" s="111"/>
      <c r="BU570" s="111"/>
      <c r="BV570" s="111"/>
      <c r="BW570" s="111"/>
      <c r="BX570" s="111"/>
      <c r="BY570" s="111"/>
      <c r="BZ570" s="111"/>
      <c r="CA570" s="111"/>
      <c r="CB570" s="111"/>
      <c r="CC570" s="111"/>
      <c r="CD570" s="111"/>
      <c r="CE570" s="111"/>
      <c r="CF570" s="111"/>
      <c r="CG570" s="111"/>
      <c r="CH570" s="111"/>
      <c r="CI570" s="111"/>
      <c r="CJ570" s="111"/>
      <c r="CK570" s="111"/>
      <c r="CL570" s="111"/>
      <c r="CM570" s="111"/>
      <c r="CN570" s="111"/>
      <c r="CO570" s="111"/>
      <c r="CP570" s="111"/>
      <c r="CQ570" s="111"/>
      <c r="CR570" s="111"/>
      <c r="CS570" s="111"/>
      <c r="CT570" s="111"/>
      <c r="CU570" s="111"/>
      <c r="CV570" s="111"/>
      <c r="CW570" s="111"/>
      <c r="CX570" s="111"/>
      <c r="CY570" s="111"/>
      <c r="CZ570" s="111"/>
      <c r="DA570" s="111"/>
      <c r="DB570" s="111"/>
      <c r="DC570" s="111"/>
      <c r="DD570" s="111"/>
      <c r="DE570" s="111"/>
      <c r="DF570" s="111"/>
      <c r="DG570" s="111"/>
    </row>
    <row r="571" spans="1:111" ht="18.75">
      <c r="A571" s="111"/>
      <c r="B571" s="111"/>
      <c r="C571" s="111"/>
      <c r="D571" s="111"/>
      <c r="E571" s="101"/>
      <c r="F571" s="100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01"/>
      <c r="U571" s="100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2"/>
      <c r="AM571" s="102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  <c r="AZ571" s="111"/>
      <c r="BA571" s="111"/>
      <c r="BB571" s="111"/>
      <c r="BC571" s="111"/>
      <c r="BD571" s="111"/>
      <c r="BE571" s="111"/>
      <c r="BF571" s="103"/>
      <c r="BG571" s="111"/>
      <c r="BH571" s="111"/>
      <c r="BI571" s="111"/>
      <c r="BJ571" s="111"/>
      <c r="BK571" s="111"/>
      <c r="BL571" s="111"/>
      <c r="BM571" s="111"/>
      <c r="BN571" s="111"/>
      <c r="BO571" s="111"/>
      <c r="BP571" s="111"/>
      <c r="BQ571" s="111"/>
      <c r="BR571" s="111"/>
      <c r="BS571" s="111"/>
      <c r="BT571" s="111"/>
      <c r="BU571" s="111"/>
      <c r="BV571" s="111"/>
      <c r="BW571" s="111"/>
      <c r="BX571" s="111"/>
      <c r="BY571" s="111"/>
      <c r="BZ571" s="111"/>
      <c r="CA571" s="111"/>
      <c r="CB571" s="111"/>
      <c r="CC571" s="111"/>
      <c r="CD571" s="111"/>
      <c r="CE571" s="111"/>
      <c r="CF571" s="111"/>
      <c r="CG571" s="111"/>
      <c r="CH571" s="111"/>
      <c r="CI571" s="111"/>
      <c r="CJ571" s="111"/>
      <c r="CK571" s="111"/>
      <c r="CL571" s="111"/>
      <c r="CM571" s="111"/>
      <c r="CN571" s="111"/>
      <c r="CO571" s="111"/>
      <c r="CP571" s="111"/>
      <c r="CQ571" s="111"/>
      <c r="CR571" s="111"/>
      <c r="CS571" s="111"/>
      <c r="CT571" s="111"/>
      <c r="CU571" s="111"/>
      <c r="CV571" s="111"/>
      <c r="CW571" s="111"/>
      <c r="CX571" s="111"/>
      <c r="CY571" s="111"/>
      <c r="CZ571" s="111"/>
      <c r="DA571" s="111"/>
      <c r="DB571" s="111"/>
      <c r="DC571" s="111"/>
      <c r="DD571" s="111"/>
      <c r="DE571" s="111"/>
      <c r="DF571" s="111"/>
      <c r="DG571" s="111"/>
    </row>
    <row r="572" spans="1:111" ht="18.75">
      <c r="A572" s="111"/>
      <c r="B572" s="111"/>
      <c r="C572" s="111"/>
      <c r="D572" s="111"/>
      <c r="E572" s="101"/>
      <c r="F572" s="100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01"/>
      <c r="U572" s="100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2"/>
      <c r="AM572" s="102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  <c r="AZ572" s="111"/>
      <c r="BA572" s="111"/>
      <c r="BB572" s="111"/>
      <c r="BC572" s="111"/>
      <c r="BD572" s="111"/>
      <c r="BE572" s="111"/>
      <c r="BF572" s="103"/>
      <c r="BG572" s="111"/>
      <c r="BH572" s="111"/>
      <c r="BI572" s="111"/>
      <c r="BJ572" s="111"/>
      <c r="BK572" s="111"/>
      <c r="BL572" s="111"/>
      <c r="BM572" s="111"/>
      <c r="BN572" s="111"/>
      <c r="BO572" s="111"/>
      <c r="BP572" s="111"/>
      <c r="BQ572" s="111"/>
      <c r="BR572" s="111"/>
      <c r="BS572" s="111"/>
      <c r="BT572" s="111"/>
      <c r="BU572" s="111"/>
      <c r="BV572" s="111"/>
      <c r="BW572" s="111"/>
      <c r="BX572" s="111"/>
      <c r="BY572" s="111"/>
      <c r="BZ572" s="111"/>
      <c r="CA572" s="111"/>
      <c r="CB572" s="111"/>
      <c r="CC572" s="111"/>
      <c r="CD572" s="111"/>
      <c r="CE572" s="111"/>
      <c r="CF572" s="111"/>
      <c r="CG572" s="111"/>
      <c r="CH572" s="111"/>
      <c r="CI572" s="111"/>
      <c r="CJ572" s="111"/>
      <c r="CK572" s="111"/>
      <c r="CL572" s="111"/>
      <c r="CM572" s="111"/>
      <c r="CN572" s="111"/>
      <c r="CO572" s="111"/>
      <c r="CP572" s="111"/>
      <c r="CQ572" s="111"/>
      <c r="CR572" s="111"/>
      <c r="CS572" s="111"/>
      <c r="CT572" s="111"/>
      <c r="CU572" s="111"/>
      <c r="CV572" s="111"/>
      <c r="CW572" s="111"/>
      <c r="CX572" s="111"/>
      <c r="CY572" s="111"/>
      <c r="CZ572" s="111"/>
      <c r="DA572" s="111"/>
      <c r="DB572" s="111"/>
      <c r="DC572" s="111"/>
      <c r="DD572" s="111"/>
      <c r="DE572" s="111"/>
      <c r="DF572" s="111"/>
      <c r="DG572" s="111"/>
    </row>
    <row r="573" spans="1:111" ht="18.75">
      <c r="A573" s="111"/>
      <c r="B573" s="111"/>
      <c r="C573" s="111"/>
      <c r="D573" s="111"/>
      <c r="E573" s="101"/>
      <c r="F573" s="100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01"/>
      <c r="U573" s="100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2"/>
      <c r="AM573" s="102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  <c r="AZ573" s="111"/>
      <c r="BA573" s="111"/>
      <c r="BB573" s="111"/>
      <c r="BC573" s="111"/>
      <c r="BD573" s="111"/>
      <c r="BE573" s="111"/>
      <c r="BF573" s="103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1"/>
      <c r="BR573" s="111"/>
      <c r="BS573" s="111"/>
      <c r="BT573" s="111"/>
      <c r="BU573" s="111"/>
      <c r="BV573" s="111"/>
      <c r="BW573" s="111"/>
      <c r="BX573" s="111"/>
      <c r="BY573" s="111"/>
      <c r="BZ573" s="111"/>
      <c r="CA573" s="111"/>
      <c r="CB573" s="111"/>
      <c r="CC573" s="111"/>
      <c r="CD573" s="111"/>
      <c r="CE573" s="111"/>
      <c r="CF573" s="111"/>
      <c r="CG573" s="111"/>
      <c r="CH573" s="111"/>
      <c r="CI573" s="111"/>
      <c r="CJ573" s="111"/>
      <c r="CK573" s="111"/>
      <c r="CL573" s="111"/>
      <c r="CM573" s="111"/>
      <c r="CN573" s="111"/>
      <c r="CO573" s="111"/>
      <c r="CP573" s="111"/>
      <c r="CQ573" s="111"/>
      <c r="CR573" s="111"/>
      <c r="CS573" s="111"/>
      <c r="CT573" s="111"/>
      <c r="CU573" s="111"/>
      <c r="CV573" s="111"/>
      <c r="CW573" s="111"/>
      <c r="CX573" s="111"/>
      <c r="CY573" s="111"/>
      <c r="CZ573" s="111"/>
      <c r="DA573" s="111"/>
      <c r="DB573" s="111"/>
      <c r="DC573" s="111"/>
      <c r="DD573" s="111"/>
      <c r="DE573" s="111"/>
      <c r="DF573" s="111"/>
      <c r="DG573" s="111"/>
    </row>
    <row r="574" spans="1:111" ht="18.75">
      <c r="A574" s="111"/>
      <c r="B574" s="111"/>
      <c r="C574" s="111"/>
      <c r="D574" s="111"/>
      <c r="E574" s="101"/>
      <c r="F574" s="100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01"/>
      <c r="U574" s="100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2"/>
      <c r="AM574" s="102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  <c r="AZ574" s="111"/>
      <c r="BA574" s="111"/>
      <c r="BB574" s="111"/>
      <c r="BC574" s="111"/>
      <c r="BD574" s="111"/>
      <c r="BE574" s="111"/>
      <c r="BF574" s="103"/>
      <c r="BG574" s="111"/>
      <c r="BH574" s="111"/>
      <c r="BI574" s="111"/>
      <c r="BJ574" s="111"/>
      <c r="BK574" s="111"/>
      <c r="BL574" s="111"/>
      <c r="BM574" s="111"/>
      <c r="BN574" s="111"/>
      <c r="BO574" s="111"/>
      <c r="BP574" s="111"/>
      <c r="BQ574" s="111"/>
      <c r="BR574" s="111"/>
      <c r="BS574" s="111"/>
      <c r="BT574" s="111"/>
      <c r="BU574" s="111"/>
      <c r="BV574" s="111"/>
      <c r="BW574" s="111"/>
      <c r="BX574" s="111"/>
      <c r="BY574" s="111"/>
      <c r="BZ574" s="111"/>
      <c r="CA574" s="111"/>
      <c r="CB574" s="111"/>
      <c r="CC574" s="111"/>
      <c r="CD574" s="111"/>
      <c r="CE574" s="111"/>
      <c r="CF574" s="111"/>
      <c r="CG574" s="111"/>
      <c r="CH574" s="111"/>
      <c r="CI574" s="111"/>
      <c r="CJ574" s="111"/>
      <c r="CK574" s="111"/>
      <c r="CL574" s="111"/>
      <c r="CM574" s="111"/>
      <c r="CN574" s="111"/>
      <c r="CO574" s="111"/>
      <c r="CP574" s="111"/>
      <c r="CQ574" s="111"/>
      <c r="CR574" s="111"/>
      <c r="CS574" s="111"/>
      <c r="CT574" s="111"/>
      <c r="CU574" s="111"/>
      <c r="CV574" s="111"/>
      <c r="CW574" s="111"/>
      <c r="CX574" s="111"/>
      <c r="CY574" s="111"/>
      <c r="CZ574" s="111"/>
      <c r="DA574" s="111"/>
      <c r="DB574" s="111"/>
      <c r="DC574" s="111"/>
      <c r="DD574" s="111"/>
      <c r="DE574" s="111"/>
      <c r="DF574" s="111"/>
      <c r="DG574" s="111"/>
    </row>
    <row r="575" spans="1:111" ht="18.75">
      <c r="A575" s="111"/>
      <c r="B575" s="111"/>
      <c r="C575" s="111"/>
      <c r="D575" s="111"/>
      <c r="E575" s="101"/>
      <c r="F575" s="100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01"/>
      <c r="U575" s="100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2"/>
      <c r="AM575" s="102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  <c r="AZ575" s="111"/>
      <c r="BA575" s="111"/>
      <c r="BB575" s="111"/>
      <c r="BC575" s="111"/>
      <c r="BD575" s="111"/>
      <c r="BE575" s="111"/>
      <c r="BF575" s="103"/>
      <c r="BG575" s="111"/>
      <c r="BH575" s="111"/>
      <c r="BI575" s="111"/>
      <c r="BJ575" s="111"/>
      <c r="BK575" s="111"/>
      <c r="BL575" s="111"/>
      <c r="BM575" s="111"/>
      <c r="BN575" s="111"/>
      <c r="BO575" s="111"/>
      <c r="BP575" s="111"/>
      <c r="BQ575" s="111"/>
      <c r="BR575" s="111"/>
      <c r="BS575" s="111"/>
      <c r="BT575" s="111"/>
      <c r="BU575" s="111"/>
      <c r="BV575" s="111"/>
      <c r="BW575" s="111"/>
      <c r="BX575" s="111"/>
      <c r="BY575" s="111"/>
      <c r="BZ575" s="111"/>
      <c r="CA575" s="111"/>
      <c r="CB575" s="111"/>
      <c r="CC575" s="111"/>
      <c r="CD575" s="111"/>
      <c r="CE575" s="111"/>
      <c r="CF575" s="111"/>
      <c r="CG575" s="111"/>
      <c r="CH575" s="111"/>
      <c r="CI575" s="111"/>
      <c r="CJ575" s="111"/>
      <c r="CK575" s="111"/>
      <c r="CL575" s="111"/>
      <c r="CM575" s="111"/>
      <c r="CN575" s="111"/>
      <c r="CO575" s="111"/>
      <c r="CP575" s="111"/>
      <c r="CQ575" s="111"/>
      <c r="CR575" s="111"/>
      <c r="CS575" s="111"/>
      <c r="CT575" s="111"/>
      <c r="CU575" s="111"/>
      <c r="CV575" s="111"/>
      <c r="CW575" s="111"/>
      <c r="CX575" s="111"/>
      <c r="CY575" s="111"/>
      <c r="CZ575" s="111"/>
      <c r="DA575" s="111"/>
      <c r="DB575" s="111"/>
      <c r="DC575" s="111"/>
      <c r="DD575" s="111"/>
      <c r="DE575" s="111"/>
      <c r="DF575" s="111"/>
      <c r="DG575" s="111"/>
    </row>
    <row r="576" spans="1:111" ht="18.75">
      <c r="A576" s="111"/>
      <c r="B576" s="111"/>
      <c r="C576" s="111"/>
      <c r="D576" s="111"/>
      <c r="E576" s="101"/>
      <c r="F576" s="100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01"/>
      <c r="U576" s="100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2"/>
      <c r="AM576" s="102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  <c r="AZ576" s="111"/>
      <c r="BA576" s="111"/>
      <c r="BB576" s="111"/>
      <c r="BC576" s="111"/>
      <c r="BD576" s="111"/>
      <c r="BE576" s="111"/>
      <c r="BF576" s="103"/>
      <c r="BG576" s="111"/>
      <c r="BH576" s="111"/>
      <c r="BI576" s="111"/>
      <c r="BJ576" s="111"/>
      <c r="BK576" s="111"/>
      <c r="BL576" s="111"/>
      <c r="BM576" s="111"/>
      <c r="BN576" s="111"/>
      <c r="BO576" s="111"/>
      <c r="BP576" s="111"/>
      <c r="BQ576" s="111"/>
      <c r="BR576" s="111"/>
      <c r="BS576" s="111"/>
      <c r="BT576" s="111"/>
      <c r="BU576" s="111"/>
      <c r="BV576" s="111"/>
      <c r="BW576" s="111"/>
      <c r="BX576" s="111"/>
      <c r="BY576" s="111"/>
      <c r="BZ576" s="111"/>
      <c r="CA576" s="111"/>
      <c r="CB576" s="111"/>
      <c r="CC576" s="111"/>
      <c r="CD576" s="111"/>
      <c r="CE576" s="111"/>
      <c r="CF576" s="111"/>
      <c r="CG576" s="111"/>
      <c r="CH576" s="111"/>
      <c r="CI576" s="111"/>
      <c r="CJ576" s="111"/>
      <c r="CK576" s="111"/>
      <c r="CL576" s="111"/>
      <c r="CM576" s="111"/>
      <c r="CN576" s="111"/>
      <c r="CO576" s="111"/>
      <c r="CP576" s="111"/>
      <c r="CQ576" s="111"/>
      <c r="CR576" s="111"/>
      <c r="CS576" s="111"/>
      <c r="CT576" s="111"/>
      <c r="CU576" s="111"/>
      <c r="CV576" s="111"/>
      <c r="CW576" s="111"/>
      <c r="CX576" s="111"/>
      <c r="CY576" s="111"/>
      <c r="CZ576" s="111"/>
      <c r="DA576" s="111"/>
      <c r="DB576" s="111"/>
      <c r="DC576" s="111"/>
      <c r="DD576" s="111"/>
      <c r="DE576" s="111"/>
      <c r="DF576" s="111"/>
      <c r="DG576" s="111"/>
    </row>
    <row r="577" spans="1:111" ht="18.75">
      <c r="A577" s="111"/>
      <c r="B577" s="111"/>
      <c r="C577" s="111"/>
      <c r="D577" s="111"/>
      <c r="E577" s="101"/>
      <c r="F577" s="100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01"/>
      <c r="U577" s="100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2"/>
      <c r="AM577" s="102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  <c r="AZ577" s="111"/>
      <c r="BA577" s="111"/>
      <c r="BB577" s="111"/>
      <c r="BC577" s="111"/>
      <c r="BD577" s="111"/>
      <c r="BE577" s="111"/>
      <c r="BF577" s="103"/>
      <c r="BG577" s="111"/>
      <c r="BH577" s="111"/>
      <c r="BI577" s="111"/>
      <c r="BJ577" s="111"/>
      <c r="BK577" s="111"/>
      <c r="BL577" s="111"/>
      <c r="BM577" s="111"/>
      <c r="BN577" s="111"/>
      <c r="BO577" s="111"/>
      <c r="BP577" s="111"/>
      <c r="BQ577" s="111"/>
      <c r="BR577" s="111"/>
      <c r="BS577" s="111"/>
      <c r="BT577" s="111"/>
      <c r="BU577" s="111"/>
      <c r="BV577" s="111"/>
      <c r="BW577" s="111"/>
      <c r="BX577" s="111"/>
      <c r="BY577" s="111"/>
      <c r="BZ577" s="111"/>
      <c r="CA577" s="111"/>
      <c r="CB577" s="111"/>
      <c r="CC577" s="111"/>
      <c r="CD577" s="111"/>
      <c r="CE577" s="111"/>
      <c r="CF577" s="111"/>
      <c r="CG577" s="111"/>
      <c r="CH577" s="111"/>
      <c r="CI577" s="111"/>
      <c r="CJ577" s="111"/>
      <c r="CK577" s="111"/>
      <c r="CL577" s="111"/>
      <c r="CM577" s="111"/>
      <c r="CN577" s="111"/>
      <c r="CO577" s="111"/>
      <c r="CP577" s="111"/>
      <c r="CQ577" s="111"/>
      <c r="CR577" s="111"/>
      <c r="CS577" s="111"/>
      <c r="CT577" s="111"/>
      <c r="CU577" s="111"/>
      <c r="CV577" s="111"/>
      <c r="CW577" s="111"/>
      <c r="CX577" s="111"/>
      <c r="CY577" s="111"/>
      <c r="CZ577" s="111"/>
      <c r="DA577" s="111"/>
      <c r="DB577" s="111"/>
      <c r="DC577" s="111"/>
      <c r="DD577" s="111"/>
      <c r="DE577" s="111"/>
      <c r="DF577" s="111"/>
      <c r="DG577" s="111"/>
    </row>
    <row r="578" spans="1:111" ht="18.75">
      <c r="A578" s="111"/>
      <c r="B578" s="111"/>
      <c r="C578" s="111"/>
      <c r="D578" s="111"/>
      <c r="E578" s="101"/>
      <c r="F578" s="100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01"/>
      <c r="U578" s="100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2"/>
      <c r="AM578" s="102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  <c r="AZ578" s="111"/>
      <c r="BA578" s="111"/>
      <c r="BB578" s="111"/>
      <c r="BC578" s="111"/>
      <c r="BD578" s="111"/>
      <c r="BE578" s="111"/>
      <c r="BF578" s="103"/>
      <c r="BG578" s="111"/>
      <c r="BH578" s="111"/>
      <c r="BI578" s="111"/>
      <c r="BJ578" s="111"/>
      <c r="BK578" s="111"/>
      <c r="BL578" s="111"/>
      <c r="BM578" s="111"/>
      <c r="BN578" s="111"/>
      <c r="BO578" s="111"/>
      <c r="BP578" s="111"/>
      <c r="BQ578" s="111"/>
      <c r="BR578" s="111"/>
      <c r="BS578" s="111"/>
      <c r="BT578" s="111"/>
      <c r="BU578" s="111"/>
      <c r="BV578" s="111"/>
      <c r="BW578" s="111"/>
      <c r="BX578" s="111"/>
      <c r="BY578" s="111"/>
      <c r="BZ578" s="111"/>
      <c r="CA578" s="111"/>
      <c r="CB578" s="111"/>
      <c r="CC578" s="111"/>
      <c r="CD578" s="111"/>
      <c r="CE578" s="111"/>
      <c r="CF578" s="111"/>
      <c r="CG578" s="111"/>
      <c r="CH578" s="111"/>
      <c r="CI578" s="111"/>
      <c r="CJ578" s="111"/>
      <c r="CK578" s="111"/>
      <c r="CL578" s="111"/>
      <c r="CM578" s="111"/>
      <c r="CN578" s="111"/>
      <c r="CO578" s="111"/>
      <c r="CP578" s="111"/>
      <c r="CQ578" s="111"/>
      <c r="CR578" s="111"/>
      <c r="CS578" s="111"/>
      <c r="CT578" s="111"/>
      <c r="CU578" s="111"/>
      <c r="CV578" s="111"/>
      <c r="CW578" s="111"/>
      <c r="CX578" s="111"/>
      <c r="CY578" s="111"/>
      <c r="CZ578" s="111"/>
      <c r="DA578" s="111"/>
      <c r="DB578" s="111"/>
      <c r="DC578" s="111"/>
      <c r="DD578" s="111"/>
      <c r="DE578" s="111"/>
      <c r="DF578" s="111"/>
      <c r="DG578" s="111"/>
    </row>
    <row r="579" spans="1:111" ht="18.75">
      <c r="A579" s="111"/>
      <c r="B579" s="111"/>
      <c r="C579" s="111"/>
      <c r="D579" s="111"/>
      <c r="E579" s="101"/>
      <c r="F579" s="100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01"/>
      <c r="U579" s="100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2"/>
      <c r="AM579" s="102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  <c r="AZ579" s="111"/>
      <c r="BA579" s="111"/>
      <c r="BB579" s="111"/>
      <c r="BC579" s="111"/>
      <c r="BD579" s="111"/>
      <c r="BE579" s="111"/>
      <c r="BF579" s="103"/>
      <c r="BG579" s="111"/>
      <c r="BH579" s="111"/>
      <c r="BI579" s="111"/>
      <c r="BJ579" s="111"/>
      <c r="BK579" s="111"/>
      <c r="BL579" s="111"/>
      <c r="BM579" s="111"/>
      <c r="BN579" s="111"/>
      <c r="BO579" s="111"/>
      <c r="BP579" s="111"/>
      <c r="BQ579" s="111"/>
      <c r="BR579" s="111"/>
      <c r="BS579" s="111"/>
      <c r="BT579" s="111"/>
      <c r="BU579" s="111"/>
      <c r="BV579" s="111"/>
      <c r="BW579" s="111"/>
      <c r="BX579" s="111"/>
      <c r="BY579" s="111"/>
      <c r="BZ579" s="111"/>
      <c r="CA579" s="111"/>
      <c r="CB579" s="111"/>
      <c r="CC579" s="111"/>
      <c r="CD579" s="111"/>
      <c r="CE579" s="111"/>
      <c r="CF579" s="111"/>
      <c r="CG579" s="111"/>
      <c r="CH579" s="111"/>
      <c r="CI579" s="111"/>
      <c r="CJ579" s="111"/>
      <c r="CK579" s="111"/>
      <c r="CL579" s="111"/>
      <c r="CM579" s="111"/>
      <c r="CN579" s="111"/>
      <c r="CO579" s="111"/>
      <c r="CP579" s="111"/>
      <c r="CQ579" s="111"/>
      <c r="CR579" s="111"/>
      <c r="CS579" s="111"/>
      <c r="CT579" s="111"/>
      <c r="CU579" s="111"/>
      <c r="CV579" s="111"/>
      <c r="CW579" s="111"/>
      <c r="CX579" s="111"/>
      <c r="CY579" s="111"/>
      <c r="CZ579" s="111"/>
      <c r="DA579" s="111"/>
      <c r="DB579" s="111"/>
      <c r="DC579" s="111"/>
      <c r="DD579" s="111"/>
      <c r="DE579" s="111"/>
      <c r="DF579" s="111"/>
      <c r="DG579" s="111"/>
    </row>
    <row r="580" spans="1:111" ht="18.75">
      <c r="A580" s="111"/>
      <c r="B580" s="111"/>
      <c r="C580" s="111"/>
      <c r="D580" s="111"/>
      <c r="E580" s="101"/>
      <c r="F580" s="100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01"/>
      <c r="U580" s="100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2"/>
      <c r="AM580" s="102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  <c r="AZ580" s="111"/>
      <c r="BA580" s="111"/>
      <c r="BB580" s="111"/>
      <c r="BC580" s="111"/>
      <c r="BD580" s="111"/>
      <c r="BE580" s="111"/>
      <c r="BF580" s="103"/>
      <c r="BG580" s="111"/>
      <c r="BH580" s="111"/>
      <c r="BI580" s="111"/>
      <c r="BJ580" s="111"/>
      <c r="BK580" s="111"/>
      <c r="BL580" s="111"/>
      <c r="BM580" s="111"/>
      <c r="BN580" s="111"/>
      <c r="BO580" s="111"/>
      <c r="BP580" s="111"/>
      <c r="BQ580" s="111"/>
      <c r="BR580" s="111"/>
      <c r="BS580" s="111"/>
      <c r="BT580" s="111"/>
      <c r="BU580" s="111"/>
      <c r="BV580" s="111"/>
      <c r="BW580" s="111"/>
      <c r="BX580" s="111"/>
      <c r="BY580" s="111"/>
      <c r="BZ580" s="111"/>
      <c r="CA580" s="111"/>
      <c r="CB580" s="111"/>
      <c r="CC580" s="111"/>
      <c r="CD580" s="111"/>
      <c r="CE580" s="111"/>
      <c r="CF580" s="111"/>
      <c r="CG580" s="111"/>
      <c r="CH580" s="111"/>
      <c r="CI580" s="111"/>
      <c r="CJ580" s="111"/>
      <c r="CK580" s="111"/>
      <c r="CL580" s="111"/>
      <c r="CM580" s="111"/>
      <c r="CN580" s="111"/>
      <c r="CO580" s="111"/>
      <c r="CP580" s="111"/>
      <c r="CQ580" s="111"/>
      <c r="CR580" s="111"/>
      <c r="CS580" s="111"/>
      <c r="CT580" s="111"/>
      <c r="CU580" s="111"/>
      <c r="CV580" s="111"/>
      <c r="CW580" s="111"/>
      <c r="CX580" s="111"/>
      <c r="CY580" s="111"/>
      <c r="CZ580" s="111"/>
      <c r="DA580" s="111"/>
      <c r="DB580" s="111"/>
      <c r="DC580" s="111"/>
      <c r="DD580" s="111"/>
      <c r="DE580" s="111"/>
      <c r="DF580" s="111"/>
      <c r="DG580" s="111"/>
    </row>
    <row r="581" spans="1:111" ht="18.75">
      <c r="A581" s="111"/>
      <c r="B581" s="111"/>
      <c r="C581" s="111"/>
      <c r="D581" s="111"/>
      <c r="E581" s="101"/>
      <c r="F581" s="100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01"/>
      <c r="U581" s="100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2"/>
      <c r="AM581" s="102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  <c r="AZ581" s="111"/>
      <c r="BA581" s="111"/>
      <c r="BB581" s="111"/>
      <c r="BC581" s="111"/>
      <c r="BD581" s="111"/>
      <c r="BE581" s="111"/>
      <c r="BF581" s="103"/>
      <c r="BG581" s="111"/>
      <c r="BH581" s="111"/>
      <c r="BI581" s="111"/>
      <c r="BJ581" s="111"/>
      <c r="BK581" s="111"/>
      <c r="BL581" s="111"/>
      <c r="BM581" s="111"/>
      <c r="BN581" s="111"/>
      <c r="BO581" s="111"/>
      <c r="BP581" s="111"/>
      <c r="BQ581" s="111"/>
      <c r="BR581" s="111"/>
      <c r="BS581" s="111"/>
      <c r="BT581" s="111"/>
      <c r="BU581" s="111"/>
      <c r="BV581" s="111"/>
      <c r="BW581" s="111"/>
      <c r="BX581" s="111"/>
      <c r="BY581" s="111"/>
      <c r="BZ581" s="111"/>
      <c r="CA581" s="111"/>
      <c r="CB581" s="111"/>
      <c r="CC581" s="111"/>
      <c r="CD581" s="111"/>
      <c r="CE581" s="111"/>
      <c r="CF581" s="111"/>
      <c r="CG581" s="111"/>
      <c r="CH581" s="111"/>
      <c r="CI581" s="111"/>
      <c r="CJ581" s="111"/>
      <c r="CK581" s="111"/>
      <c r="CL581" s="111"/>
      <c r="CM581" s="111"/>
      <c r="CN581" s="111"/>
      <c r="CO581" s="111"/>
      <c r="CP581" s="111"/>
      <c r="CQ581" s="111"/>
      <c r="CR581" s="111"/>
      <c r="CS581" s="111"/>
      <c r="CT581" s="111"/>
      <c r="CU581" s="111"/>
      <c r="CV581" s="111"/>
      <c r="CW581" s="111"/>
      <c r="CX581" s="111"/>
      <c r="CY581" s="111"/>
      <c r="CZ581" s="111"/>
      <c r="DA581" s="111"/>
      <c r="DB581" s="111"/>
      <c r="DC581" s="111"/>
      <c r="DD581" s="111"/>
      <c r="DE581" s="111"/>
      <c r="DF581" s="111"/>
      <c r="DG581" s="111"/>
    </row>
    <row r="582" spans="1:111" ht="18.75">
      <c r="A582" s="111"/>
      <c r="B582" s="111"/>
      <c r="C582" s="111"/>
      <c r="D582" s="111"/>
      <c r="E582" s="101"/>
      <c r="F582" s="100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01"/>
      <c r="U582" s="100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2"/>
      <c r="AM582" s="102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  <c r="AZ582" s="111"/>
      <c r="BA582" s="111"/>
      <c r="BB582" s="111"/>
      <c r="BC582" s="111"/>
      <c r="BD582" s="111"/>
      <c r="BE582" s="111"/>
      <c r="BF582" s="103"/>
      <c r="BG582" s="111"/>
      <c r="BH582" s="111"/>
      <c r="BI582" s="111"/>
      <c r="BJ582" s="111"/>
      <c r="BK582" s="111"/>
      <c r="BL582" s="111"/>
      <c r="BM582" s="111"/>
      <c r="BN582" s="111"/>
      <c r="BO582" s="111"/>
      <c r="BP582" s="111"/>
      <c r="BQ582" s="111"/>
      <c r="BR582" s="111"/>
      <c r="BS582" s="111"/>
      <c r="BT582" s="111"/>
      <c r="BU582" s="111"/>
      <c r="BV582" s="111"/>
      <c r="BW582" s="111"/>
      <c r="BX582" s="111"/>
      <c r="BY582" s="111"/>
      <c r="BZ582" s="111"/>
      <c r="CA582" s="111"/>
      <c r="CB582" s="111"/>
      <c r="CC582" s="111"/>
      <c r="CD582" s="111"/>
      <c r="CE582" s="111"/>
      <c r="CF582" s="111"/>
      <c r="CG582" s="111"/>
      <c r="CH582" s="111"/>
      <c r="CI582" s="111"/>
      <c r="CJ582" s="111"/>
      <c r="CK582" s="111"/>
      <c r="CL582" s="111"/>
      <c r="CM582" s="111"/>
      <c r="CN582" s="111"/>
      <c r="CO582" s="111"/>
      <c r="CP582" s="111"/>
      <c r="CQ582" s="111"/>
      <c r="CR582" s="111"/>
      <c r="CS582" s="111"/>
      <c r="CT582" s="111"/>
      <c r="CU582" s="111"/>
      <c r="CV582" s="111"/>
      <c r="CW582" s="111"/>
      <c r="CX582" s="111"/>
      <c r="CY582" s="111"/>
      <c r="CZ582" s="111"/>
      <c r="DA582" s="111"/>
      <c r="DB582" s="111"/>
      <c r="DC582" s="111"/>
      <c r="DD582" s="111"/>
      <c r="DE582" s="111"/>
      <c r="DF582" s="111"/>
      <c r="DG582" s="111"/>
    </row>
    <row r="583" spans="1:111" ht="18.75">
      <c r="A583" s="111"/>
      <c r="B583" s="111"/>
      <c r="C583" s="111"/>
      <c r="D583" s="111"/>
      <c r="E583" s="101"/>
      <c r="F583" s="100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01"/>
      <c r="U583" s="100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2"/>
      <c r="AM583" s="102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  <c r="AZ583" s="111"/>
      <c r="BA583" s="111"/>
      <c r="BB583" s="111"/>
      <c r="BC583" s="111"/>
      <c r="BD583" s="111"/>
      <c r="BE583" s="111"/>
      <c r="BF583" s="103"/>
      <c r="BG583" s="111"/>
      <c r="BH583" s="111"/>
      <c r="BI583" s="111"/>
      <c r="BJ583" s="111"/>
      <c r="BK583" s="111"/>
      <c r="BL583" s="111"/>
      <c r="BM583" s="111"/>
      <c r="BN583" s="111"/>
      <c r="BO583" s="111"/>
      <c r="BP583" s="111"/>
      <c r="BQ583" s="111"/>
      <c r="BR583" s="111"/>
      <c r="BS583" s="111"/>
      <c r="BT583" s="111"/>
      <c r="BU583" s="111"/>
      <c r="BV583" s="111"/>
      <c r="BW583" s="111"/>
      <c r="BX583" s="111"/>
      <c r="BY583" s="111"/>
      <c r="BZ583" s="111"/>
      <c r="CA583" s="111"/>
      <c r="CB583" s="111"/>
      <c r="CC583" s="111"/>
      <c r="CD583" s="111"/>
      <c r="CE583" s="111"/>
      <c r="CF583" s="111"/>
      <c r="CG583" s="111"/>
      <c r="CH583" s="111"/>
      <c r="CI583" s="111"/>
      <c r="CJ583" s="111"/>
      <c r="CK583" s="111"/>
      <c r="CL583" s="111"/>
      <c r="CM583" s="111"/>
      <c r="CN583" s="111"/>
      <c r="CO583" s="111"/>
      <c r="CP583" s="111"/>
      <c r="CQ583" s="111"/>
      <c r="CR583" s="111"/>
      <c r="CS583" s="111"/>
      <c r="CT583" s="111"/>
      <c r="CU583" s="111"/>
      <c r="CV583" s="111"/>
      <c r="CW583" s="111"/>
      <c r="CX583" s="111"/>
      <c r="CY583" s="111"/>
      <c r="CZ583" s="111"/>
      <c r="DA583" s="111"/>
      <c r="DB583" s="111"/>
      <c r="DC583" s="111"/>
      <c r="DD583" s="111"/>
      <c r="DE583" s="111"/>
      <c r="DF583" s="111"/>
      <c r="DG583" s="111"/>
    </row>
    <row r="584" spans="1:111" ht="18.75">
      <c r="A584" s="111"/>
      <c r="B584" s="111"/>
      <c r="C584" s="111"/>
      <c r="D584" s="111"/>
      <c r="E584" s="101"/>
      <c r="F584" s="100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01"/>
      <c r="U584" s="100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2"/>
      <c r="AM584" s="102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  <c r="AZ584" s="111"/>
      <c r="BA584" s="111"/>
      <c r="BB584" s="111"/>
      <c r="BC584" s="111"/>
      <c r="BD584" s="111"/>
      <c r="BE584" s="111"/>
      <c r="BF584" s="103"/>
      <c r="BG584" s="111"/>
      <c r="BH584" s="111"/>
      <c r="BI584" s="111"/>
      <c r="BJ584" s="111"/>
      <c r="BK584" s="111"/>
      <c r="BL584" s="111"/>
      <c r="BM584" s="111"/>
      <c r="BN584" s="111"/>
      <c r="BO584" s="111"/>
      <c r="BP584" s="111"/>
      <c r="BQ584" s="111"/>
      <c r="BR584" s="111"/>
      <c r="BS584" s="111"/>
      <c r="BT584" s="111"/>
      <c r="BU584" s="111"/>
      <c r="BV584" s="111"/>
      <c r="BW584" s="111"/>
      <c r="BX584" s="111"/>
      <c r="BY584" s="111"/>
      <c r="BZ584" s="111"/>
      <c r="CA584" s="111"/>
      <c r="CB584" s="111"/>
      <c r="CC584" s="111"/>
      <c r="CD584" s="111"/>
      <c r="CE584" s="111"/>
      <c r="CF584" s="111"/>
      <c r="CG584" s="111"/>
      <c r="CH584" s="111"/>
      <c r="CI584" s="111"/>
      <c r="CJ584" s="111"/>
      <c r="CK584" s="111"/>
      <c r="CL584" s="111"/>
      <c r="CM584" s="111"/>
      <c r="CN584" s="111"/>
      <c r="CO584" s="111"/>
      <c r="CP584" s="111"/>
      <c r="CQ584" s="111"/>
      <c r="CR584" s="111"/>
      <c r="CS584" s="111"/>
      <c r="CT584" s="111"/>
      <c r="CU584" s="111"/>
      <c r="CV584" s="111"/>
      <c r="CW584" s="111"/>
      <c r="CX584" s="111"/>
      <c r="CY584" s="111"/>
      <c r="CZ584" s="111"/>
      <c r="DA584" s="111"/>
      <c r="DB584" s="111"/>
      <c r="DC584" s="111"/>
      <c r="DD584" s="111"/>
      <c r="DE584" s="111"/>
      <c r="DF584" s="111"/>
      <c r="DG584" s="111"/>
    </row>
    <row r="585" spans="1:111" ht="18.75">
      <c r="A585" s="111"/>
      <c r="B585" s="111"/>
      <c r="C585" s="111"/>
      <c r="D585" s="111"/>
      <c r="E585" s="101"/>
      <c r="F585" s="100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01"/>
      <c r="U585" s="100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2"/>
      <c r="AM585" s="102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  <c r="AZ585" s="111"/>
      <c r="BA585" s="111"/>
      <c r="BB585" s="111"/>
      <c r="BC585" s="111"/>
      <c r="BD585" s="111"/>
      <c r="BE585" s="111"/>
      <c r="BF585" s="103"/>
      <c r="BG585" s="111"/>
      <c r="BH585" s="111"/>
      <c r="BI585" s="111"/>
      <c r="BJ585" s="111"/>
      <c r="BK585" s="111"/>
      <c r="BL585" s="111"/>
      <c r="BM585" s="111"/>
      <c r="BN585" s="111"/>
      <c r="BO585" s="111"/>
      <c r="BP585" s="111"/>
      <c r="BQ585" s="111"/>
      <c r="BR585" s="111"/>
      <c r="BS585" s="111"/>
      <c r="BT585" s="111"/>
      <c r="BU585" s="111"/>
      <c r="BV585" s="111"/>
      <c r="BW585" s="111"/>
      <c r="BX585" s="111"/>
      <c r="BY585" s="111"/>
      <c r="BZ585" s="111"/>
      <c r="CA585" s="111"/>
      <c r="CB585" s="111"/>
      <c r="CC585" s="111"/>
      <c r="CD585" s="111"/>
      <c r="CE585" s="111"/>
      <c r="CF585" s="111"/>
      <c r="CG585" s="111"/>
      <c r="CH585" s="111"/>
      <c r="CI585" s="111"/>
      <c r="CJ585" s="111"/>
      <c r="CK585" s="111"/>
      <c r="CL585" s="111"/>
      <c r="CM585" s="111"/>
      <c r="CN585" s="111"/>
      <c r="CO585" s="111"/>
      <c r="CP585" s="111"/>
      <c r="CQ585" s="111"/>
      <c r="CR585" s="111"/>
      <c r="CS585" s="111"/>
      <c r="CT585" s="111"/>
      <c r="CU585" s="111"/>
      <c r="CV585" s="111"/>
      <c r="CW585" s="111"/>
      <c r="CX585" s="111"/>
      <c r="CY585" s="111"/>
      <c r="CZ585" s="111"/>
      <c r="DA585" s="111"/>
      <c r="DB585" s="111"/>
      <c r="DC585" s="111"/>
      <c r="DD585" s="111"/>
      <c r="DE585" s="111"/>
      <c r="DF585" s="111"/>
      <c r="DG585" s="111"/>
    </row>
    <row r="586" spans="1:111" ht="18.75">
      <c r="A586" s="111"/>
      <c r="B586" s="111"/>
      <c r="C586" s="111"/>
      <c r="D586" s="111"/>
      <c r="E586" s="101"/>
      <c r="F586" s="100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01"/>
      <c r="U586" s="100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2"/>
      <c r="AM586" s="102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  <c r="AZ586" s="111"/>
      <c r="BA586" s="111"/>
      <c r="BB586" s="111"/>
      <c r="BC586" s="111"/>
      <c r="BD586" s="111"/>
      <c r="BE586" s="111"/>
      <c r="BF586" s="103"/>
      <c r="BG586" s="111"/>
      <c r="BH586" s="111"/>
      <c r="BI586" s="111"/>
      <c r="BJ586" s="111"/>
      <c r="BK586" s="111"/>
      <c r="BL586" s="111"/>
      <c r="BM586" s="111"/>
      <c r="BN586" s="111"/>
      <c r="BO586" s="111"/>
      <c r="BP586" s="111"/>
      <c r="BQ586" s="111"/>
      <c r="BR586" s="111"/>
      <c r="BS586" s="111"/>
      <c r="BT586" s="111"/>
      <c r="BU586" s="111"/>
      <c r="BV586" s="111"/>
      <c r="BW586" s="111"/>
      <c r="BX586" s="111"/>
      <c r="BY586" s="111"/>
      <c r="BZ586" s="111"/>
      <c r="CA586" s="111"/>
      <c r="CB586" s="111"/>
      <c r="CC586" s="111"/>
      <c r="CD586" s="111"/>
      <c r="CE586" s="111"/>
      <c r="CF586" s="111"/>
      <c r="CG586" s="111"/>
      <c r="CH586" s="111"/>
      <c r="CI586" s="111"/>
      <c r="CJ586" s="111"/>
      <c r="CK586" s="111"/>
      <c r="CL586" s="111"/>
      <c r="CM586" s="111"/>
      <c r="CN586" s="111"/>
      <c r="CO586" s="111"/>
      <c r="CP586" s="111"/>
      <c r="CQ586" s="111"/>
      <c r="CR586" s="111"/>
      <c r="CS586" s="111"/>
      <c r="CT586" s="111"/>
      <c r="CU586" s="111"/>
      <c r="CV586" s="111"/>
      <c r="CW586" s="111"/>
      <c r="CX586" s="111"/>
      <c r="CY586" s="111"/>
      <c r="CZ586" s="111"/>
      <c r="DA586" s="111"/>
      <c r="DB586" s="111"/>
      <c r="DC586" s="111"/>
      <c r="DD586" s="111"/>
      <c r="DE586" s="111"/>
      <c r="DF586" s="111"/>
      <c r="DG586" s="111"/>
    </row>
    <row r="587" spans="1:111" ht="18.75">
      <c r="A587" s="111"/>
      <c r="B587" s="111"/>
      <c r="C587" s="111"/>
      <c r="D587" s="111"/>
      <c r="E587" s="101"/>
      <c r="F587" s="100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01"/>
      <c r="U587" s="100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2"/>
      <c r="AM587" s="102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  <c r="AZ587" s="111"/>
      <c r="BA587" s="111"/>
      <c r="BB587" s="111"/>
      <c r="BC587" s="111"/>
      <c r="BD587" s="111"/>
      <c r="BE587" s="111"/>
      <c r="BF587" s="103"/>
      <c r="BG587" s="111"/>
      <c r="BH587" s="111"/>
      <c r="BI587" s="111"/>
      <c r="BJ587" s="111"/>
      <c r="BK587" s="111"/>
      <c r="BL587" s="111"/>
      <c r="BM587" s="111"/>
      <c r="BN587" s="111"/>
      <c r="BO587" s="111"/>
      <c r="BP587" s="111"/>
      <c r="BQ587" s="111"/>
      <c r="BR587" s="111"/>
      <c r="BS587" s="111"/>
      <c r="BT587" s="111"/>
      <c r="BU587" s="111"/>
      <c r="BV587" s="111"/>
      <c r="BW587" s="111"/>
      <c r="BX587" s="111"/>
      <c r="BY587" s="111"/>
      <c r="BZ587" s="111"/>
      <c r="CA587" s="111"/>
      <c r="CB587" s="111"/>
      <c r="CC587" s="111"/>
      <c r="CD587" s="111"/>
      <c r="CE587" s="111"/>
      <c r="CF587" s="111"/>
      <c r="CG587" s="111"/>
      <c r="CH587" s="111"/>
      <c r="CI587" s="111"/>
      <c r="CJ587" s="111"/>
      <c r="CK587" s="111"/>
      <c r="CL587" s="111"/>
      <c r="CM587" s="111"/>
      <c r="CN587" s="111"/>
      <c r="CO587" s="111"/>
      <c r="CP587" s="111"/>
      <c r="CQ587" s="111"/>
      <c r="CR587" s="111"/>
      <c r="CS587" s="111"/>
      <c r="CT587" s="111"/>
      <c r="CU587" s="111"/>
      <c r="CV587" s="111"/>
      <c r="CW587" s="111"/>
      <c r="CX587" s="111"/>
      <c r="CY587" s="111"/>
      <c r="CZ587" s="111"/>
      <c r="DA587" s="111"/>
      <c r="DB587" s="111"/>
      <c r="DC587" s="111"/>
      <c r="DD587" s="111"/>
      <c r="DE587" s="111"/>
      <c r="DF587" s="111"/>
      <c r="DG587" s="111"/>
    </row>
    <row r="588" spans="1:111" ht="18.75">
      <c r="A588" s="111"/>
      <c r="B588" s="111"/>
      <c r="C588" s="111"/>
      <c r="D588" s="111"/>
      <c r="E588" s="101"/>
      <c r="F588" s="100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01"/>
      <c r="U588" s="100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2"/>
      <c r="AM588" s="102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  <c r="AZ588" s="111"/>
      <c r="BA588" s="111"/>
      <c r="BB588" s="111"/>
      <c r="BC588" s="111"/>
      <c r="BD588" s="111"/>
      <c r="BE588" s="111"/>
      <c r="BF588" s="103"/>
      <c r="BG588" s="111"/>
      <c r="BH588" s="111"/>
      <c r="BI588" s="111"/>
      <c r="BJ588" s="111"/>
      <c r="BK588" s="111"/>
      <c r="BL588" s="111"/>
      <c r="BM588" s="111"/>
      <c r="BN588" s="111"/>
      <c r="BO588" s="111"/>
      <c r="BP588" s="111"/>
      <c r="BQ588" s="111"/>
      <c r="BR588" s="111"/>
      <c r="BS588" s="111"/>
      <c r="BT588" s="111"/>
      <c r="BU588" s="111"/>
      <c r="BV588" s="111"/>
      <c r="BW588" s="111"/>
      <c r="BX588" s="111"/>
      <c r="BY588" s="111"/>
      <c r="BZ588" s="111"/>
      <c r="CA588" s="111"/>
      <c r="CB588" s="111"/>
      <c r="CC588" s="111"/>
      <c r="CD588" s="111"/>
      <c r="CE588" s="111"/>
      <c r="CF588" s="111"/>
      <c r="CG588" s="111"/>
      <c r="CH588" s="111"/>
      <c r="CI588" s="111"/>
      <c r="CJ588" s="111"/>
      <c r="CK588" s="111"/>
      <c r="CL588" s="111"/>
      <c r="CM588" s="111"/>
      <c r="CN588" s="111"/>
      <c r="CO588" s="111"/>
      <c r="CP588" s="111"/>
      <c r="CQ588" s="111"/>
      <c r="CR588" s="111"/>
      <c r="CS588" s="111"/>
      <c r="CT588" s="111"/>
      <c r="CU588" s="111"/>
      <c r="CV588" s="111"/>
      <c r="CW588" s="111"/>
      <c r="CX588" s="111"/>
      <c r="CY588" s="111"/>
      <c r="CZ588" s="111"/>
      <c r="DA588" s="111"/>
      <c r="DB588" s="111"/>
      <c r="DC588" s="111"/>
      <c r="DD588" s="111"/>
      <c r="DE588" s="111"/>
      <c r="DF588" s="111"/>
      <c r="DG588" s="111"/>
    </row>
    <row r="589" spans="1:111" ht="18.75">
      <c r="A589" s="111"/>
      <c r="B589" s="111"/>
      <c r="C589" s="111"/>
      <c r="D589" s="111"/>
      <c r="E589" s="101"/>
      <c r="F589" s="100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01"/>
      <c r="U589" s="100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2"/>
      <c r="AM589" s="102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  <c r="AZ589" s="111"/>
      <c r="BA589" s="111"/>
      <c r="BB589" s="111"/>
      <c r="BC589" s="111"/>
      <c r="BD589" s="111"/>
      <c r="BE589" s="111"/>
      <c r="BF589" s="103"/>
      <c r="BG589" s="111"/>
      <c r="BH589" s="111"/>
      <c r="BI589" s="111"/>
      <c r="BJ589" s="111"/>
      <c r="BK589" s="111"/>
      <c r="BL589" s="111"/>
      <c r="BM589" s="111"/>
      <c r="BN589" s="111"/>
      <c r="BO589" s="111"/>
      <c r="BP589" s="111"/>
      <c r="BQ589" s="111"/>
      <c r="BR589" s="111"/>
      <c r="BS589" s="111"/>
      <c r="BT589" s="111"/>
      <c r="BU589" s="111"/>
      <c r="BV589" s="111"/>
      <c r="BW589" s="111"/>
      <c r="BX589" s="111"/>
      <c r="BY589" s="111"/>
      <c r="BZ589" s="111"/>
      <c r="CA589" s="111"/>
      <c r="CB589" s="111"/>
      <c r="CC589" s="111"/>
      <c r="CD589" s="111"/>
      <c r="CE589" s="111"/>
      <c r="CF589" s="111"/>
      <c r="CG589" s="111"/>
      <c r="CH589" s="111"/>
      <c r="CI589" s="111"/>
      <c r="CJ589" s="111"/>
      <c r="CK589" s="111"/>
      <c r="CL589" s="111"/>
      <c r="CM589" s="111"/>
      <c r="CN589" s="111"/>
      <c r="CO589" s="111"/>
      <c r="CP589" s="111"/>
      <c r="CQ589" s="111"/>
      <c r="CR589" s="111"/>
      <c r="CS589" s="111"/>
      <c r="CT589" s="111"/>
      <c r="CU589" s="111"/>
      <c r="CV589" s="111"/>
      <c r="CW589" s="111"/>
      <c r="CX589" s="111"/>
      <c r="CY589" s="111"/>
      <c r="CZ589" s="111"/>
      <c r="DA589" s="111"/>
      <c r="DB589" s="111"/>
      <c r="DC589" s="111"/>
      <c r="DD589" s="111"/>
      <c r="DE589" s="111"/>
      <c r="DF589" s="111"/>
      <c r="DG589" s="111"/>
    </row>
    <row r="590" spans="1:111" ht="18.75">
      <c r="A590" s="111"/>
      <c r="B590" s="111"/>
      <c r="C590" s="111"/>
      <c r="D590" s="111"/>
      <c r="E590" s="101"/>
      <c r="F590" s="100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01"/>
      <c r="U590" s="100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2"/>
      <c r="AM590" s="102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  <c r="AZ590" s="111"/>
      <c r="BA590" s="111"/>
      <c r="BB590" s="111"/>
      <c r="BC590" s="111"/>
      <c r="BD590" s="111"/>
      <c r="BE590" s="111"/>
      <c r="BF590" s="103"/>
      <c r="BG590" s="111"/>
      <c r="BH590" s="111"/>
      <c r="BI590" s="111"/>
      <c r="BJ590" s="111"/>
      <c r="BK590" s="111"/>
      <c r="BL590" s="111"/>
      <c r="BM590" s="111"/>
      <c r="BN590" s="111"/>
      <c r="BO590" s="111"/>
      <c r="BP590" s="111"/>
      <c r="BQ590" s="111"/>
      <c r="BR590" s="111"/>
      <c r="BS590" s="111"/>
      <c r="BT590" s="111"/>
      <c r="BU590" s="111"/>
      <c r="BV590" s="111"/>
      <c r="BW590" s="111"/>
      <c r="BX590" s="111"/>
      <c r="BY590" s="111"/>
      <c r="BZ590" s="111"/>
      <c r="CA590" s="111"/>
      <c r="CB590" s="111"/>
      <c r="CC590" s="111"/>
      <c r="CD590" s="111"/>
      <c r="CE590" s="111"/>
      <c r="CF590" s="111"/>
      <c r="CG590" s="111"/>
      <c r="CH590" s="111"/>
      <c r="CI590" s="111"/>
      <c r="CJ590" s="111"/>
      <c r="CK590" s="111"/>
      <c r="CL590" s="111"/>
      <c r="CM590" s="111"/>
      <c r="CN590" s="111"/>
      <c r="CO590" s="111"/>
      <c r="CP590" s="111"/>
      <c r="CQ590" s="111"/>
      <c r="CR590" s="111"/>
      <c r="CS590" s="111"/>
      <c r="CT590" s="111"/>
      <c r="CU590" s="111"/>
      <c r="CV590" s="111"/>
      <c r="CW590" s="111"/>
      <c r="CX590" s="111"/>
      <c r="CY590" s="111"/>
      <c r="CZ590" s="111"/>
      <c r="DA590" s="111"/>
      <c r="DB590" s="111"/>
      <c r="DC590" s="111"/>
      <c r="DD590" s="111"/>
      <c r="DE590" s="111"/>
      <c r="DF590" s="111"/>
      <c r="DG590" s="111"/>
    </row>
    <row r="591" spans="1:111" ht="18.75">
      <c r="A591" s="111"/>
      <c r="B591" s="111"/>
      <c r="C591" s="111"/>
      <c r="D591" s="111"/>
      <c r="E591" s="101"/>
      <c r="F591" s="100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01"/>
      <c r="U591" s="100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2"/>
      <c r="AM591" s="102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  <c r="AZ591" s="111"/>
      <c r="BA591" s="111"/>
      <c r="BB591" s="111"/>
      <c r="BC591" s="111"/>
      <c r="BD591" s="111"/>
      <c r="BE591" s="111"/>
      <c r="BF591" s="103"/>
      <c r="BG591" s="111"/>
      <c r="BH591" s="111"/>
      <c r="BI591" s="111"/>
      <c r="BJ591" s="111"/>
      <c r="BK591" s="111"/>
      <c r="BL591" s="111"/>
      <c r="BM591" s="111"/>
      <c r="BN591" s="111"/>
      <c r="BO591" s="111"/>
      <c r="BP591" s="111"/>
      <c r="BQ591" s="111"/>
      <c r="BR591" s="111"/>
      <c r="BS591" s="111"/>
      <c r="BT591" s="111"/>
      <c r="BU591" s="111"/>
      <c r="BV591" s="111"/>
      <c r="BW591" s="111"/>
      <c r="BX591" s="111"/>
      <c r="BY591" s="111"/>
      <c r="BZ591" s="111"/>
      <c r="CA591" s="111"/>
      <c r="CB591" s="111"/>
      <c r="CC591" s="111"/>
      <c r="CD591" s="111"/>
      <c r="CE591" s="111"/>
      <c r="CF591" s="111"/>
      <c r="CG591" s="111"/>
      <c r="CH591" s="111"/>
      <c r="CI591" s="111"/>
      <c r="CJ591" s="111"/>
      <c r="CK591" s="111"/>
      <c r="CL591" s="111"/>
      <c r="CM591" s="111"/>
      <c r="CN591" s="111"/>
      <c r="CO591" s="111"/>
      <c r="CP591" s="111"/>
      <c r="CQ591" s="111"/>
      <c r="CR591" s="111"/>
      <c r="CS591" s="111"/>
      <c r="CT591" s="111"/>
      <c r="CU591" s="111"/>
      <c r="CV591" s="111"/>
      <c r="CW591" s="111"/>
      <c r="CX591" s="111"/>
      <c r="CY591" s="111"/>
      <c r="CZ591" s="111"/>
      <c r="DA591" s="111"/>
      <c r="DB591" s="111"/>
      <c r="DC591" s="111"/>
      <c r="DD591" s="111"/>
      <c r="DE591" s="111"/>
      <c r="DF591" s="111"/>
      <c r="DG591" s="111"/>
    </row>
    <row r="592" spans="1:111" ht="18.75">
      <c r="A592" s="111"/>
      <c r="B592" s="111"/>
      <c r="C592" s="111"/>
      <c r="D592" s="111"/>
      <c r="E592" s="101"/>
      <c r="F592" s="100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01"/>
      <c r="U592" s="100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2"/>
      <c r="AM592" s="102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  <c r="AZ592" s="111"/>
      <c r="BA592" s="111"/>
      <c r="BB592" s="111"/>
      <c r="BC592" s="111"/>
      <c r="BD592" s="111"/>
      <c r="BE592" s="111"/>
      <c r="BF592" s="103"/>
      <c r="BG592" s="111"/>
      <c r="BH592" s="111"/>
      <c r="BI592" s="111"/>
      <c r="BJ592" s="111"/>
      <c r="BK592" s="111"/>
      <c r="BL592" s="111"/>
      <c r="BM592" s="111"/>
      <c r="BN592" s="111"/>
      <c r="BO592" s="111"/>
      <c r="BP592" s="111"/>
      <c r="BQ592" s="111"/>
      <c r="BR592" s="111"/>
      <c r="BS592" s="111"/>
      <c r="BT592" s="111"/>
      <c r="BU592" s="111"/>
      <c r="BV592" s="111"/>
      <c r="BW592" s="111"/>
      <c r="BX592" s="111"/>
      <c r="BY592" s="111"/>
      <c r="BZ592" s="111"/>
      <c r="CA592" s="111"/>
      <c r="CB592" s="111"/>
      <c r="CC592" s="111"/>
      <c r="CD592" s="111"/>
      <c r="CE592" s="111"/>
      <c r="CF592" s="111"/>
      <c r="CG592" s="111"/>
      <c r="CH592" s="111"/>
      <c r="CI592" s="111"/>
      <c r="CJ592" s="111"/>
      <c r="CK592" s="111"/>
      <c r="CL592" s="111"/>
      <c r="CM592" s="111"/>
      <c r="CN592" s="111"/>
      <c r="CO592" s="111"/>
      <c r="CP592" s="111"/>
      <c r="CQ592" s="111"/>
      <c r="CR592" s="111"/>
      <c r="CS592" s="111"/>
      <c r="CT592" s="111"/>
      <c r="CU592" s="111"/>
      <c r="CV592" s="111"/>
      <c r="CW592" s="111"/>
      <c r="CX592" s="111"/>
      <c r="CY592" s="111"/>
      <c r="CZ592" s="111"/>
      <c r="DA592" s="111"/>
      <c r="DB592" s="111"/>
      <c r="DC592" s="111"/>
      <c r="DD592" s="111"/>
      <c r="DE592" s="111"/>
      <c r="DF592" s="111"/>
      <c r="DG592" s="111"/>
    </row>
    <row r="593" spans="1:111" ht="18.75">
      <c r="A593" s="111"/>
      <c r="B593" s="111"/>
      <c r="C593" s="111"/>
      <c r="D593" s="111"/>
      <c r="E593" s="101"/>
      <c r="F593" s="100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01"/>
      <c r="U593" s="100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2"/>
      <c r="AM593" s="102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  <c r="AZ593" s="111"/>
      <c r="BA593" s="111"/>
      <c r="BB593" s="111"/>
      <c r="BC593" s="111"/>
      <c r="BD593" s="111"/>
      <c r="BE593" s="111"/>
      <c r="BF593" s="103"/>
      <c r="BG593" s="111"/>
      <c r="BH593" s="111"/>
      <c r="BI593" s="111"/>
      <c r="BJ593" s="111"/>
      <c r="BK593" s="111"/>
      <c r="BL593" s="111"/>
      <c r="BM593" s="111"/>
      <c r="BN593" s="111"/>
      <c r="BO593" s="111"/>
      <c r="BP593" s="111"/>
      <c r="BQ593" s="111"/>
      <c r="BR593" s="111"/>
      <c r="BS593" s="111"/>
      <c r="BT593" s="111"/>
      <c r="BU593" s="111"/>
      <c r="BV593" s="111"/>
      <c r="BW593" s="111"/>
      <c r="BX593" s="111"/>
      <c r="BY593" s="111"/>
      <c r="BZ593" s="111"/>
      <c r="CA593" s="111"/>
      <c r="CB593" s="111"/>
      <c r="CC593" s="111"/>
      <c r="CD593" s="111"/>
      <c r="CE593" s="111"/>
      <c r="CF593" s="111"/>
      <c r="CG593" s="111"/>
      <c r="CH593" s="111"/>
      <c r="CI593" s="111"/>
      <c r="CJ593" s="111"/>
      <c r="CK593" s="111"/>
      <c r="CL593" s="111"/>
      <c r="CM593" s="111"/>
      <c r="CN593" s="111"/>
      <c r="CO593" s="111"/>
      <c r="CP593" s="111"/>
      <c r="CQ593" s="111"/>
      <c r="CR593" s="111"/>
      <c r="CS593" s="111"/>
      <c r="CT593" s="111"/>
      <c r="CU593" s="111"/>
      <c r="CV593" s="111"/>
      <c r="CW593" s="111"/>
      <c r="CX593" s="111"/>
      <c r="CY593" s="111"/>
      <c r="CZ593" s="111"/>
      <c r="DA593" s="111"/>
      <c r="DB593" s="111"/>
      <c r="DC593" s="111"/>
      <c r="DD593" s="111"/>
      <c r="DE593" s="111"/>
      <c r="DF593" s="111"/>
      <c r="DG593" s="111"/>
    </row>
    <row r="594" spans="1:111" ht="18.75">
      <c r="A594" s="111"/>
      <c r="B594" s="111"/>
      <c r="C594" s="111"/>
      <c r="D594" s="111"/>
      <c r="E594" s="101"/>
      <c r="F594" s="100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01"/>
      <c r="U594" s="100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2"/>
      <c r="AM594" s="102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  <c r="AZ594" s="111"/>
      <c r="BA594" s="111"/>
      <c r="BB594" s="111"/>
      <c r="BC594" s="111"/>
      <c r="BD594" s="111"/>
      <c r="BE594" s="111"/>
      <c r="BF594" s="103"/>
      <c r="BG594" s="111"/>
      <c r="BH594" s="111"/>
      <c r="BI594" s="111"/>
      <c r="BJ594" s="111"/>
      <c r="BK594" s="111"/>
      <c r="BL594" s="111"/>
      <c r="BM594" s="111"/>
      <c r="BN594" s="111"/>
      <c r="BO594" s="111"/>
      <c r="BP594" s="111"/>
      <c r="BQ594" s="111"/>
      <c r="BR594" s="111"/>
      <c r="BS594" s="111"/>
      <c r="BT594" s="111"/>
      <c r="BU594" s="111"/>
      <c r="BV594" s="111"/>
      <c r="BW594" s="111"/>
      <c r="BX594" s="111"/>
      <c r="BY594" s="111"/>
      <c r="BZ594" s="111"/>
      <c r="CA594" s="111"/>
      <c r="CB594" s="111"/>
      <c r="CC594" s="111"/>
      <c r="CD594" s="111"/>
      <c r="CE594" s="111"/>
      <c r="CF594" s="111"/>
      <c r="CG594" s="111"/>
      <c r="CH594" s="111"/>
      <c r="CI594" s="111"/>
      <c r="CJ594" s="111"/>
      <c r="CK594" s="111"/>
      <c r="CL594" s="111"/>
      <c r="CM594" s="111"/>
      <c r="CN594" s="111"/>
      <c r="CO594" s="111"/>
      <c r="CP594" s="111"/>
      <c r="CQ594" s="111"/>
      <c r="CR594" s="111"/>
      <c r="CS594" s="111"/>
      <c r="CT594" s="111"/>
      <c r="CU594" s="111"/>
      <c r="CV594" s="111"/>
      <c r="CW594" s="111"/>
      <c r="CX594" s="111"/>
      <c r="CY594" s="111"/>
      <c r="CZ594" s="111"/>
      <c r="DA594" s="111"/>
      <c r="DB594" s="111"/>
      <c r="DC594" s="111"/>
      <c r="DD594" s="111"/>
      <c r="DE594" s="111"/>
      <c r="DF594" s="111"/>
      <c r="DG594" s="111"/>
    </row>
    <row r="595" spans="1:111" ht="18.75">
      <c r="A595" s="111"/>
      <c r="B595" s="111"/>
      <c r="C595" s="111"/>
      <c r="D595" s="111"/>
      <c r="E595" s="101"/>
      <c r="F595" s="100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01"/>
      <c r="U595" s="100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2"/>
      <c r="AM595" s="102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  <c r="AZ595" s="111"/>
      <c r="BA595" s="111"/>
      <c r="BB595" s="111"/>
      <c r="BC595" s="111"/>
      <c r="BD595" s="111"/>
      <c r="BE595" s="111"/>
      <c r="BF595" s="103"/>
      <c r="BG595" s="111"/>
      <c r="BH595" s="111"/>
      <c r="BI595" s="111"/>
      <c r="BJ595" s="111"/>
      <c r="BK595" s="111"/>
      <c r="BL595" s="111"/>
      <c r="BM595" s="111"/>
      <c r="BN595" s="111"/>
      <c r="BO595" s="111"/>
      <c r="BP595" s="111"/>
      <c r="BQ595" s="111"/>
      <c r="BR595" s="111"/>
      <c r="BS595" s="111"/>
      <c r="BT595" s="111"/>
      <c r="BU595" s="111"/>
      <c r="BV595" s="111"/>
      <c r="BW595" s="111"/>
      <c r="BX595" s="111"/>
      <c r="BY595" s="111"/>
      <c r="BZ595" s="111"/>
      <c r="CA595" s="111"/>
      <c r="CB595" s="111"/>
      <c r="CC595" s="111"/>
      <c r="CD595" s="111"/>
      <c r="CE595" s="111"/>
      <c r="CF595" s="111"/>
      <c r="CG595" s="111"/>
      <c r="CH595" s="111"/>
      <c r="CI595" s="111"/>
      <c r="CJ595" s="111"/>
      <c r="CK595" s="111"/>
      <c r="CL595" s="111"/>
      <c r="CM595" s="111"/>
      <c r="CN595" s="111"/>
      <c r="CO595" s="111"/>
      <c r="CP595" s="111"/>
      <c r="CQ595" s="111"/>
      <c r="CR595" s="111"/>
      <c r="CS595" s="111"/>
      <c r="CT595" s="111"/>
      <c r="CU595" s="111"/>
      <c r="CV595" s="111"/>
      <c r="CW595" s="111"/>
      <c r="CX595" s="111"/>
      <c r="CY595" s="111"/>
      <c r="CZ595" s="111"/>
      <c r="DA595" s="111"/>
      <c r="DB595" s="111"/>
      <c r="DC595" s="111"/>
      <c r="DD595" s="111"/>
      <c r="DE595" s="111"/>
      <c r="DF595" s="111"/>
      <c r="DG595" s="111"/>
    </row>
    <row r="596" spans="1:111" ht="18.75">
      <c r="A596" s="111"/>
      <c r="B596" s="111"/>
      <c r="C596" s="111"/>
      <c r="D596" s="111"/>
      <c r="E596" s="101"/>
      <c r="F596" s="100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01"/>
      <c r="U596" s="100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2"/>
      <c r="AM596" s="102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  <c r="AZ596" s="111"/>
      <c r="BA596" s="111"/>
      <c r="BB596" s="111"/>
      <c r="BC596" s="111"/>
      <c r="BD596" s="111"/>
      <c r="BE596" s="111"/>
      <c r="BF596" s="103"/>
      <c r="BG596" s="111"/>
      <c r="BH596" s="111"/>
      <c r="BI596" s="111"/>
      <c r="BJ596" s="111"/>
      <c r="BK596" s="111"/>
      <c r="BL596" s="111"/>
      <c r="BM596" s="111"/>
      <c r="BN596" s="111"/>
      <c r="BO596" s="111"/>
      <c r="BP596" s="111"/>
      <c r="BQ596" s="111"/>
      <c r="BR596" s="111"/>
      <c r="BS596" s="111"/>
      <c r="BT596" s="111"/>
      <c r="BU596" s="111"/>
      <c r="BV596" s="111"/>
      <c r="BW596" s="111"/>
      <c r="BX596" s="111"/>
      <c r="BY596" s="111"/>
      <c r="BZ596" s="111"/>
      <c r="CA596" s="111"/>
      <c r="CB596" s="111"/>
      <c r="CC596" s="111"/>
      <c r="CD596" s="111"/>
      <c r="CE596" s="111"/>
      <c r="CF596" s="111"/>
      <c r="CG596" s="111"/>
      <c r="CH596" s="111"/>
      <c r="CI596" s="111"/>
      <c r="CJ596" s="111"/>
      <c r="CK596" s="111"/>
      <c r="CL596" s="111"/>
      <c r="CM596" s="111"/>
      <c r="CN596" s="111"/>
      <c r="CO596" s="111"/>
      <c r="CP596" s="111"/>
      <c r="CQ596" s="111"/>
      <c r="CR596" s="111"/>
      <c r="CS596" s="111"/>
      <c r="CT596" s="111"/>
      <c r="CU596" s="111"/>
      <c r="CV596" s="111"/>
      <c r="CW596" s="111"/>
      <c r="CX596" s="111"/>
      <c r="CY596" s="111"/>
      <c r="CZ596" s="111"/>
      <c r="DA596" s="111"/>
      <c r="DB596" s="111"/>
      <c r="DC596" s="111"/>
      <c r="DD596" s="111"/>
      <c r="DE596" s="111"/>
      <c r="DF596" s="111"/>
      <c r="DG596" s="111"/>
    </row>
    <row r="597" spans="1:111" ht="18.75">
      <c r="A597" s="111"/>
      <c r="B597" s="111"/>
      <c r="C597" s="111"/>
      <c r="D597" s="111"/>
      <c r="E597" s="101"/>
      <c r="F597" s="100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01"/>
      <c r="U597" s="100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2"/>
      <c r="AM597" s="102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  <c r="AZ597" s="111"/>
      <c r="BA597" s="111"/>
      <c r="BB597" s="111"/>
      <c r="BC597" s="111"/>
      <c r="BD597" s="111"/>
      <c r="BE597" s="111"/>
      <c r="BF597" s="103"/>
      <c r="BG597" s="111"/>
      <c r="BH597" s="111"/>
      <c r="BI597" s="111"/>
      <c r="BJ597" s="111"/>
      <c r="BK597" s="111"/>
      <c r="BL597" s="111"/>
      <c r="BM597" s="111"/>
      <c r="BN597" s="111"/>
      <c r="BO597" s="111"/>
      <c r="BP597" s="111"/>
      <c r="BQ597" s="111"/>
      <c r="BR597" s="111"/>
      <c r="BS597" s="111"/>
      <c r="BT597" s="111"/>
      <c r="BU597" s="111"/>
      <c r="BV597" s="111"/>
      <c r="BW597" s="111"/>
      <c r="BX597" s="111"/>
      <c r="BY597" s="111"/>
      <c r="BZ597" s="111"/>
      <c r="CA597" s="111"/>
      <c r="CB597" s="111"/>
      <c r="CC597" s="111"/>
      <c r="CD597" s="111"/>
      <c r="CE597" s="111"/>
      <c r="CF597" s="111"/>
      <c r="CG597" s="111"/>
      <c r="CH597" s="111"/>
      <c r="CI597" s="111"/>
      <c r="CJ597" s="111"/>
      <c r="CK597" s="111"/>
      <c r="CL597" s="111"/>
      <c r="CM597" s="111"/>
      <c r="CN597" s="111"/>
      <c r="CO597" s="111"/>
      <c r="CP597" s="111"/>
      <c r="CQ597" s="111"/>
      <c r="CR597" s="111"/>
      <c r="CS597" s="111"/>
      <c r="CT597" s="111"/>
      <c r="CU597" s="111"/>
      <c r="CV597" s="111"/>
      <c r="CW597" s="111"/>
      <c r="CX597" s="111"/>
      <c r="CY597" s="111"/>
      <c r="CZ597" s="111"/>
      <c r="DA597" s="111"/>
      <c r="DB597" s="111"/>
      <c r="DC597" s="111"/>
      <c r="DD597" s="111"/>
      <c r="DE597" s="111"/>
      <c r="DF597" s="111"/>
      <c r="DG597" s="111"/>
    </row>
    <row r="598" spans="1:111" ht="18.75">
      <c r="A598" s="111"/>
      <c r="B598" s="111"/>
      <c r="C598" s="111"/>
      <c r="D598" s="111"/>
      <c r="E598" s="101"/>
      <c r="F598" s="100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01"/>
      <c r="U598" s="100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2"/>
      <c r="AM598" s="102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  <c r="AZ598" s="111"/>
      <c r="BA598" s="111"/>
      <c r="BB598" s="111"/>
      <c r="BC598" s="111"/>
      <c r="BD598" s="111"/>
      <c r="BE598" s="111"/>
      <c r="BF598" s="103"/>
      <c r="BG598" s="111"/>
      <c r="BH598" s="111"/>
      <c r="BI598" s="111"/>
      <c r="BJ598" s="111"/>
      <c r="BK598" s="111"/>
      <c r="BL598" s="111"/>
      <c r="BM598" s="111"/>
      <c r="BN598" s="111"/>
      <c r="BO598" s="111"/>
      <c r="BP598" s="111"/>
      <c r="BQ598" s="111"/>
      <c r="BR598" s="111"/>
      <c r="BS598" s="111"/>
      <c r="BT598" s="111"/>
      <c r="BU598" s="111"/>
      <c r="BV598" s="111"/>
      <c r="BW598" s="111"/>
      <c r="BX598" s="111"/>
      <c r="BY598" s="111"/>
      <c r="BZ598" s="111"/>
      <c r="CA598" s="111"/>
      <c r="CB598" s="111"/>
      <c r="CC598" s="111"/>
      <c r="CD598" s="111"/>
      <c r="CE598" s="111"/>
      <c r="CF598" s="111"/>
      <c r="CG598" s="111"/>
      <c r="CH598" s="111"/>
      <c r="CI598" s="111"/>
      <c r="CJ598" s="111"/>
      <c r="CK598" s="111"/>
      <c r="CL598" s="111"/>
      <c r="CM598" s="111"/>
      <c r="CN598" s="111"/>
      <c r="CO598" s="111"/>
      <c r="CP598" s="111"/>
      <c r="CQ598" s="111"/>
      <c r="CR598" s="111"/>
      <c r="CS598" s="111"/>
      <c r="CT598" s="111"/>
      <c r="CU598" s="111"/>
      <c r="CV598" s="111"/>
      <c r="CW598" s="111"/>
      <c r="CX598" s="111"/>
      <c r="CY598" s="111"/>
      <c r="CZ598" s="111"/>
      <c r="DA598" s="111"/>
      <c r="DB598" s="111"/>
      <c r="DC598" s="111"/>
      <c r="DD598" s="111"/>
      <c r="DE598" s="111"/>
      <c r="DF598" s="111"/>
      <c r="DG598" s="111"/>
    </row>
    <row r="599" spans="1:111" ht="18.75">
      <c r="A599" s="111"/>
      <c r="B599" s="111"/>
      <c r="C599" s="111"/>
      <c r="D599" s="111"/>
      <c r="E599" s="101"/>
      <c r="F599" s="100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01"/>
      <c r="U599" s="100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2"/>
      <c r="AM599" s="102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  <c r="AZ599" s="111"/>
      <c r="BA599" s="111"/>
      <c r="BB599" s="111"/>
      <c r="BC599" s="111"/>
      <c r="BD599" s="111"/>
      <c r="BE599" s="111"/>
      <c r="BF599" s="103"/>
      <c r="BG599" s="111"/>
      <c r="BH599" s="111"/>
      <c r="BI599" s="111"/>
      <c r="BJ599" s="111"/>
      <c r="BK599" s="111"/>
      <c r="BL599" s="111"/>
      <c r="BM599" s="111"/>
      <c r="BN599" s="111"/>
      <c r="BO599" s="111"/>
      <c r="BP599" s="111"/>
      <c r="BQ599" s="111"/>
      <c r="BR599" s="111"/>
      <c r="BS599" s="111"/>
      <c r="BT599" s="111"/>
      <c r="BU599" s="111"/>
      <c r="BV599" s="111"/>
      <c r="BW599" s="111"/>
      <c r="BX599" s="111"/>
      <c r="BY599" s="111"/>
      <c r="BZ599" s="111"/>
      <c r="CA599" s="111"/>
      <c r="CB599" s="111"/>
      <c r="CC599" s="111"/>
      <c r="CD599" s="111"/>
      <c r="CE599" s="111"/>
      <c r="CF599" s="111"/>
      <c r="CG599" s="111"/>
      <c r="CH599" s="111"/>
      <c r="CI599" s="111"/>
      <c r="CJ599" s="111"/>
      <c r="CK599" s="111"/>
      <c r="CL599" s="111"/>
      <c r="CM599" s="111"/>
      <c r="CN599" s="111"/>
      <c r="CO599" s="111"/>
      <c r="CP599" s="111"/>
      <c r="CQ599" s="111"/>
      <c r="CR599" s="111"/>
      <c r="CS599" s="111"/>
      <c r="CT599" s="111"/>
      <c r="CU599" s="111"/>
      <c r="CV599" s="111"/>
      <c r="CW599" s="111"/>
      <c r="CX599" s="111"/>
      <c r="CY599" s="111"/>
      <c r="CZ599" s="111"/>
      <c r="DA599" s="111"/>
      <c r="DB599" s="111"/>
      <c r="DC599" s="111"/>
      <c r="DD599" s="111"/>
      <c r="DE599" s="111"/>
      <c r="DF599" s="111"/>
      <c r="DG599" s="111"/>
    </row>
    <row r="600" spans="1:111" ht="18.75">
      <c r="A600" s="111"/>
      <c r="B600" s="111"/>
      <c r="C600" s="111"/>
      <c r="D600" s="111"/>
      <c r="E600" s="101"/>
      <c r="F600" s="100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01"/>
      <c r="U600" s="100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2"/>
      <c r="AM600" s="102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  <c r="AZ600" s="111"/>
      <c r="BA600" s="111"/>
      <c r="BB600" s="111"/>
      <c r="BC600" s="111"/>
      <c r="BD600" s="111"/>
      <c r="BE600" s="111"/>
      <c r="BF600" s="103"/>
      <c r="BG600" s="111"/>
      <c r="BH600" s="111"/>
      <c r="BI600" s="111"/>
      <c r="BJ600" s="111"/>
      <c r="BK600" s="111"/>
      <c r="BL600" s="111"/>
      <c r="BM600" s="111"/>
      <c r="BN600" s="111"/>
      <c r="BO600" s="111"/>
      <c r="BP600" s="111"/>
      <c r="BQ600" s="111"/>
      <c r="BR600" s="111"/>
      <c r="BS600" s="111"/>
      <c r="BT600" s="111"/>
      <c r="BU600" s="111"/>
      <c r="BV600" s="111"/>
      <c r="BW600" s="111"/>
      <c r="BX600" s="111"/>
      <c r="BY600" s="111"/>
      <c r="BZ600" s="111"/>
      <c r="CA600" s="111"/>
      <c r="CB600" s="111"/>
      <c r="CC600" s="111"/>
      <c r="CD600" s="111"/>
      <c r="CE600" s="111"/>
      <c r="CF600" s="111"/>
      <c r="CG600" s="111"/>
      <c r="CH600" s="111"/>
      <c r="CI600" s="111"/>
      <c r="CJ600" s="111"/>
      <c r="CK600" s="111"/>
      <c r="CL600" s="111"/>
      <c r="CM600" s="111"/>
      <c r="CN600" s="111"/>
      <c r="CO600" s="111"/>
      <c r="CP600" s="111"/>
      <c r="CQ600" s="111"/>
      <c r="CR600" s="111"/>
      <c r="CS600" s="111"/>
      <c r="CT600" s="111"/>
      <c r="CU600" s="111"/>
      <c r="CV600" s="111"/>
      <c r="CW600" s="111"/>
      <c r="CX600" s="111"/>
      <c r="CY600" s="111"/>
      <c r="CZ600" s="111"/>
      <c r="DA600" s="111"/>
      <c r="DB600" s="111"/>
      <c r="DC600" s="111"/>
      <c r="DD600" s="111"/>
      <c r="DE600" s="111"/>
      <c r="DF600" s="111"/>
      <c r="DG600" s="111"/>
    </row>
    <row r="601" spans="1:111" ht="18.75">
      <c r="A601" s="111"/>
      <c r="B601" s="111"/>
      <c r="C601" s="111"/>
      <c r="D601" s="111"/>
      <c r="E601" s="101"/>
      <c r="F601" s="100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01"/>
      <c r="U601" s="100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2"/>
      <c r="AM601" s="102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03"/>
      <c r="BG601" s="111"/>
      <c r="BH601" s="111"/>
      <c r="BI601" s="111"/>
      <c r="BJ601" s="111"/>
      <c r="BK601" s="111"/>
      <c r="BL601" s="111"/>
      <c r="BM601" s="111"/>
      <c r="BN601" s="111"/>
      <c r="BO601" s="111"/>
      <c r="BP601" s="111"/>
      <c r="BQ601" s="111"/>
      <c r="BR601" s="111"/>
      <c r="BS601" s="111"/>
      <c r="BT601" s="111"/>
      <c r="BU601" s="111"/>
      <c r="BV601" s="111"/>
      <c r="BW601" s="111"/>
      <c r="BX601" s="111"/>
      <c r="BY601" s="111"/>
      <c r="BZ601" s="111"/>
      <c r="CA601" s="111"/>
      <c r="CB601" s="111"/>
      <c r="CC601" s="111"/>
      <c r="CD601" s="111"/>
      <c r="CE601" s="111"/>
      <c r="CF601" s="111"/>
      <c r="CG601" s="111"/>
      <c r="CH601" s="111"/>
      <c r="CI601" s="111"/>
      <c r="CJ601" s="111"/>
      <c r="CK601" s="111"/>
      <c r="CL601" s="111"/>
      <c r="CM601" s="111"/>
      <c r="CN601" s="111"/>
      <c r="CO601" s="111"/>
      <c r="CP601" s="111"/>
      <c r="CQ601" s="111"/>
      <c r="CR601" s="111"/>
      <c r="CS601" s="111"/>
      <c r="CT601" s="111"/>
      <c r="CU601" s="111"/>
      <c r="CV601" s="111"/>
      <c r="CW601" s="111"/>
      <c r="CX601" s="111"/>
      <c r="CY601" s="111"/>
      <c r="CZ601" s="111"/>
      <c r="DA601" s="111"/>
      <c r="DB601" s="111"/>
      <c r="DC601" s="111"/>
      <c r="DD601" s="111"/>
      <c r="DE601" s="111"/>
      <c r="DF601" s="111"/>
      <c r="DG601" s="111"/>
    </row>
    <row r="602" spans="1:111" ht="18.75">
      <c r="A602" s="111"/>
      <c r="B602" s="111"/>
      <c r="C602" s="111"/>
      <c r="D602" s="111"/>
      <c r="E602" s="101"/>
      <c r="F602" s="100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01"/>
      <c r="U602" s="100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2"/>
      <c r="AM602" s="102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  <c r="AZ602" s="111"/>
      <c r="BA602" s="111"/>
      <c r="BB602" s="111"/>
      <c r="BC602" s="111"/>
      <c r="BD602" s="111"/>
      <c r="BE602" s="111"/>
      <c r="BF602" s="103"/>
      <c r="BG602" s="111"/>
      <c r="BH602" s="111"/>
      <c r="BI602" s="111"/>
      <c r="BJ602" s="111"/>
      <c r="BK602" s="111"/>
      <c r="BL602" s="111"/>
      <c r="BM602" s="111"/>
      <c r="BN602" s="111"/>
      <c r="BO602" s="111"/>
      <c r="BP602" s="111"/>
      <c r="BQ602" s="111"/>
      <c r="BR602" s="111"/>
      <c r="BS602" s="111"/>
      <c r="BT602" s="111"/>
      <c r="BU602" s="111"/>
      <c r="BV602" s="111"/>
      <c r="BW602" s="111"/>
      <c r="BX602" s="111"/>
      <c r="BY602" s="111"/>
      <c r="BZ602" s="111"/>
      <c r="CA602" s="111"/>
      <c r="CB602" s="111"/>
      <c r="CC602" s="111"/>
      <c r="CD602" s="111"/>
      <c r="CE602" s="111"/>
      <c r="CF602" s="111"/>
      <c r="CG602" s="111"/>
      <c r="CH602" s="111"/>
      <c r="CI602" s="111"/>
      <c r="CJ602" s="111"/>
      <c r="CK602" s="111"/>
      <c r="CL602" s="111"/>
      <c r="CM602" s="111"/>
      <c r="CN602" s="111"/>
      <c r="CO602" s="111"/>
      <c r="CP602" s="111"/>
      <c r="CQ602" s="111"/>
      <c r="CR602" s="111"/>
      <c r="CS602" s="111"/>
      <c r="CT602" s="111"/>
      <c r="CU602" s="111"/>
      <c r="CV602" s="111"/>
      <c r="CW602" s="111"/>
      <c r="CX602" s="111"/>
      <c r="CY602" s="111"/>
      <c r="CZ602" s="111"/>
      <c r="DA602" s="111"/>
      <c r="DB602" s="111"/>
      <c r="DC602" s="111"/>
      <c r="DD602" s="111"/>
      <c r="DE602" s="111"/>
      <c r="DF602" s="111"/>
      <c r="DG602" s="111"/>
    </row>
  </sheetData>
  <mergeCells count="3">
    <mergeCell ref="B3:E3"/>
    <mergeCell ref="H3:I3"/>
    <mergeCell ref="L3:R3"/>
  </mergeCells>
  <printOptions/>
  <pageMargins left="0.75" right="0.75" top="0.57" bottom="1" header="0.5" footer="0.5"/>
  <pageSetup fitToHeight="1" fitToWidth="1" horizontalDpi="300" verticalDpi="300" orientation="portrait" paperSize="9" scale="75" r:id="rId2"/>
  <colBreaks count="1" manualBreakCount="1">
    <brk id="19" min="1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showGridLines="0" zoomScaleSheetLayoutView="100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3" width="9.57421875" style="8" customWidth="1"/>
    <col min="4" max="4" width="5.421875" style="8" bestFit="1" customWidth="1"/>
    <col min="5" max="5" width="4.8515625" style="8" customWidth="1"/>
    <col min="6" max="6" width="1.8515625" style="8" bestFit="1" customWidth="1"/>
    <col min="7" max="7" width="3.8515625" style="8" bestFit="1" customWidth="1"/>
    <col min="8" max="8" width="7.28125" style="34" customWidth="1"/>
    <col min="9" max="9" width="8.00390625" style="34" bestFit="1" customWidth="1"/>
    <col min="10" max="10" width="2.7109375" style="34" customWidth="1"/>
    <col min="11" max="11" width="3.28125" style="34" bestFit="1" customWidth="1"/>
    <col min="12" max="12" width="28.7109375" style="34" customWidth="1"/>
    <col min="13" max="17" width="13.28125" style="34" customWidth="1"/>
    <col min="18" max="25" width="13.28125" style="8" customWidth="1"/>
    <col min="26" max="27" width="13.28125" style="36" customWidth="1"/>
    <col min="28" max="50" width="13.28125" style="5" customWidth="1"/>
    <col min="51" max="16384" width="13.28125" style="8" customWidth="1"/>
  </cols>
  <sheetData>
    <row r="1" spans="1:45" ht="15.75">
      <c r="A1" s="48" t="s">
        <v>14</v>
      </c>
      <c r="B1" s="27"/>
      <c r="C1" s="27"/>
      <c r="D1" s="27"/>
      <c r="E1" s="27"/>
      <c r="F1" s="27"/>
      <c r="G1" s="27"/>
      <c r="H1" s="27"/>
      <c r="I1" s="25"/>
      <c r="J1" s="12"/>
      <c r="K1" s="12"/>
      <c r="L1" s="12"/>
      <c r="M1" s="12"/>
      <c r="N1" s="12"/>
      <c r="O1" s="12"/>
      <c r="P1" s="12"/>
      <c r="Q1" s="39"/>
      <c r="R1" s="39"/>
      <c r="Z1" s="8"/>
      <c r="AA1" s="8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40"/>
      <c r="AN1" s="40"/>
      <c r="AO1" s="40"/>
      <c r="AP1" s="40"/>
      <c r="AQ1" s="40"/>
      <c r="AR1" s="40"/>
      <c r="AS1" s="40"/>
    </row>
    <row r="2" spans="1:45" ht="15.75">
      <c r="A2" s="48"/>
      <c r="B2" s="27"/>
      <c r="C2" s="27"/>
      <c r="D2" s="27"/>
      <c r="E2" s="27"/>
      <c r="F2" s="27"/>
      <c r="G2" s="27"/>
      <c r="H2" s="27"/>
      <c r="I2" s="25"/>
      <c r="J2" s="12"/>
      <c r="K2" s="12"/>
      <c r="L2" s="12"/>
      <c r="M2" s="12"/>
      <c r="N2" s="12"/>
      <c r="O2" s="12"/>
      <c r="P2" s="12"/>
      <c r="Q2" s="39"/>
      <c r="R2" s="39"/>
      <c r="Z2" s="8"/>
      <c r="AA2" s="8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40"/>
      <c r="AN2" s="40"/>
      <c r="AO2" s="40"/>
      <c r="AP2" s="40"/>
      <c r="AQ2" s="40"/>
      <c r="AR2" s="40"/>
      <c r="AS2" s="40"/>
    </row>
    <row r="3" spans="1:50" s="1" customFormat="1" ht="15.75">
      <c r="A3" s="10" t="str">
        <f>IF(antwoorden!A3="","",antwoorden!A3)</f>
        <v>havo4 A</v>
      </c>
      <c r="B3" s="144" t="str">
        <f>IF(antwoorden!B3="","",antwoorden!B3)</f>
        <v>h1 Basisvaardigheden</v>
      </c>
      <c r="C3" s="150">
        <f>IF(antwoorden!C3="","",antwoorden!C3)</f>
      </c>
      <c r="D3" s="150">
        <f>IF(antwoorden!D3="","",antwoorden!D3)</f>
      </c>
      <c r="E3" s="150">
        <f>IF(antwoorden!E3="","",antwoorden!E3)</f>
      </c>
      <c r="F3" s="2">
        <f>IF(antwoorden!F3="","",antwoorden!F3)</f>
      </c>
      <c r="G3" s="2">
        <f>IF(antwoorden!G3="","",antwoorden!G3)</f>
      </c>
      <c r="H3" s="151">
        <f>IF(antwoorden!H3="","",antwoorden!H3)</f>
        <v>40561.467672453706</v>
      </c>
      <c r="I3" s="148">
        <f>IF(antwoorden!I3="","",antwoorden!I3)</f>
      </c>
      <c r="J3" s="9" t="str">
        <f>IF(antwoorden!J3="","",antwoorden!J3)</f>
        <v>to</v>
      </c>
      <c r="K3" s="10">
        <f>IF(antwoorden!K3="","",antwoorden!K3)</f>
        <v>1</v>
      </c>
      <c r="L3" s="11" t="str">
        <f>IF(antwoorden!L3="","",antwoorden!L3)</f>
        <v>Afronden</v>
      </c>
      <c r="M3" s="2">
        <f>IF(opgave!M3="","",opgave!M3)</f>
      </c>
      <c r="N3" s="2">
        <f>IF(opgave!N3="","",opgave!N3)</f>
      </c>
      <c r="O3" s="12"/>
      <c r="P3" s="12"/>
      <c r="Q3" s="12"/>
      <c r="R3" s="12"/>
      <c r="S3" s="40"/>
      <c r="U3" s="41"/>
      <c r="V3" s="41"/>
      <c r="W3" s="41"/>
      <c r="AB3" s="11"/>
      <c r="AC3" s="144"/>
      <c r="AD3" s="149"/>
      <c r="AE3" s="149"/>
      <c r="AF3" s="149"/>
      <c r="AG3" s="49"/>
      <c r="AH3" s="21"/>
      <c r="AI3" s="22"/>
      <c r="AJ3" s="144"/>
      <c r="AK3" s="149"/>
      <c r="AL3" s="149"/>
      <c r="AM3" s="149"/>
      <c r="AN3" s="149"/>
      <c r="AO3" s="149"/>
      <c r="AP3" s="35"/>
      <c r="AQ3" s="35"/>
      <c r="AR3" s="35"/>
      <c r="AS3" s="35"/>
      <c r="AT3" s="40"/>
      <c r="AU3" s="40"/>
      <c r="AV3" s="40"/>
      <c r="AW3" s="40"/>
      <c r="AX3" s="40"/>
    </row>
    <row r="4" spans="1:45" ht="15.75">
      <c r="A4" s="11" t="s">
        <v>3</v>
      </c>
      <c r="B4" s="27"/>
      <c r="C4" s="27"/>
      <c r="D4" s="27"/>
      <c r="E4" s="27"/>
      <c r="F4" s="27"/>
      <c r="G4" s="27"/>
      <c r="H4" s="27"/>
      <c r="I4" s="22"/>
      <c r="J4" s="22"/>
      <c r="K4" s="22"/>
      <c r="L4" s="22"/>
      <c r="M4" s="22"/>
      <c r="N4" s="22"/>
      <c r="O4" s="22"/>
      <c r="P4" s="22"/>
      <c r="Q4" s="46"/>
      <c r="R4" s="46"/>
      <c r="S4" s="5"/>
      <c r="Z4" s="8"/>
      <c r="AA4" s="8"/>
      <c r="AB4" s="27"/>
      <c r="AC4" s="27"/>
      <c r="AD4" s="27"/>
      <c r="AE4" s="27"/>
      <c r="AF4" s="27"/>
      <c r="AG4" s="27"/>
      <c r="AH4" s="27"/>
      <c r="AI4" s="27"/>
      <c r="AJ4" s="22"/>
      <c r="AK4" s="22"/>
      <c r="AL4" s="22"/>
      <c r="AM4" s="22"/>
      <c r="AN4" s="22"/>
      <c r="AO4" s="22"/>
      <c r="AP4" s="22"/>
      <c r="AQ4" s="22"/>
      <c r="AR4" s="46"/>
      <c r="AS4" s="46"/>
    </row>
    <row r="5" spans="1:45" ht="15.75">
      <c r="A5" s="14" t="str">
        <f>IF(antwoorden!A5="","",antwoorden!A5)</f>
        <v>Nr</v>
      </c>
      <c r="B5" s="3" t="str">
        <f>IF(antwoorden!B5="","",antwoorden!B5)</f>
        <v>a.</v>
      </c>
      <c r="C5" s="47" t="str">
        <f>IF(antwoorden!C5="","",antwoorden!C5)</f>
        <v>b.</v>
      </c>
      <c r="D5" s="47" t="str">
        <f>IF(antwoorden!D5="","",antwoorden!D5)</f>
        <v>c.</v>
      </c>
      <c r="E5" s="82">
        <f>IF(antwoorden!E5="","",antwoorden!E5)</f>
      </c>
      <c r="F5" s="81">
        <f>IF(antwoorden!F5="","",antwoorden!F5)</f>
      </c>
      <c r="G5" s="47" t="str">
        <f>IF(antwoorden!G5="","",antwoorden!G5)</f>
        <v>d.</v>
      </c>
      <c r="H5" s="81">
        <f>IF(antwoorden!H5="","",antwoorden!H5)</f>
      </c>
      <c r="I5" s="81" t="str">
        <f>IF(antwoorden!I5="","",antwoorden!I5)</f>
        <v>e.</v>
      </c>
      <c r="J5" s="22"/>
      <c r="K5" s="22"/>
      <c r="L5" s="22"/>
      <c r="M5" s="22"/>
      <c r="N5" s="22"/>
      <c r="O5" s="22"/>
      <c r="P5" s="22"/>
      <c r="Q5" s="46"/>
      <c r="R5" s="46"/>
      <c r="S5" s="5"/>
      <c r="Z5" s="8"/>
      <c r="AA5" s="8"/>
      <c r="AB5" s="22"/>
      <c r="AC5" s="15"/>
      <c r="AD5" s="15"/>
      <c r="AE5" s="15"/>
      <c r="AF5" s="15"/>
      <c r="AG5" s="15"/>
      <c r="AH5" s="15"/>
      <c r="AI5" s="29"/>
      <c r="AJ5" s="22"/>
      <c r="AK5" s="22"/>
      <c r="AL5" s="22"/>
      <c r="AM5" s="22"/>
      <c r="AN5" s="22"/>
      <c r="AO5" s="22"/>
      <c r="AP5" s="22"/>
      <c r="AQ5" s="22"/>
      <c r="AR5" s="46"/>
      <c r="AS5" s="46"/>
    </row>
    <row r="6" spans="1:45" ht="18.75">
      <c r="A6" s="4">
        <f>IF(antwoorden!A6="","",antwoorden!A6)</f>
        <v>1</v>
      </c>
      <c r="B6" s="28">
        <f>IF(antwoorden!B6="","",antwoorden!B6)</f>
        <v>1.1</v>
      </c>
      <c r="C6" s="73">
        <f>IF(antwoorden!C6="","",antwoorden!C6)</f>
        <v>0.049</v>
      </c>
      <c r="D6" s="70">
        <f>IF(antwoorden!D6="","",antwoorden!D6)</f>
        <v>3.5</v>
      </c>
      <c r="E6" s="86" t="str">
        <f>IF(antwoorden!E6="","",antwoorden!E6)</f>
        <v>.10</v>
      </c>
      <c r="F6" s="83">
        <f>IF(antwoorden!F6="","",antwoorden!F6)</f>
        <v>2</v>
      </c>
      <c r="G6" s="72">
        <v>5</v>
      </c>
      <c r="H6" s="54" t="s">
        <v>44</v>
      </c>
      <c r="I6" s="44" t="s">
        <v>45</v>
      </c>
      <c r="J6" s="22"/>
      <c r="K6" s="22"/>
      <c r="L6" s="22"/>
      <c r="M6" s="22"/>
      <c r="N6" s="22"/>
      <c r="O6" s="22"/>
      <c r="P6" s="22"/>
      <c r="Q6" s="46"/>
      <c r="R6" s="46"/>
      <c r="S6" s="5"/>
      <c r="Z6" s="8"/>
      <c r="AA6" s="8"/>
      <c r="AB6" s="35"/>
      <c r="AC6" s="16"/>
      <c r="AD6" s="16"/>
      <c r="AE6" s="16"/>
      <c r="AF6" s="16"/>
      <c r="AG6" s="16"/>
      <c r="AH6" s="16"/>
      <c r="AI6" s="30"/>
      <c r="AJ6" s="22"/>
      <c r="AK6" s="22"/>
      <c r="AL6" s="22"/>
      <c r="AM6" s="22"/>
      <c r="AN6" s="22"/>
      <c r="AO6" s="22"/>
      <c r="AP6" s="22"/>
      <c r="AQ6" s="22"/>
      <c r="AR6" s="46"/>
      <c r="AS6" s="46"/>
    </row>
    <row r="7" spans="1:45" ht="18.75">
      <c r="A7" s="4">
        <f>IF(antwoorden!A7="","",antwoorden!A7)</f>
        <v>2</v>
      </c>
      <c r="B7" s="28">
        <f>IF(antwoorden!B7="","",antwoorden!B7)</f>
        <v>2.2</v>
      </c>
      <c r="C7" s="73">
        <f>IF(antwoorden!C7="","",antwoorden!C7)</f>
        <v>0.048</v>
      </c>
      <c r="D7" s="70">
        <f>IF(antwoorden!D7="","",antwoorden!D7)</f>
        <v>7</v>
      </c>
      <c r="E7" s="87" t="str">
        <f>IF(antwoorden!E7="","",antwoorden!E7)</f>
        <v>.10</v>
      </c>
      <c r="F7" s="83">
        <f>IF(antwoorden!F7="","",antwoorden!F7)</f>
        <v>6</v>
      </c>
      <c r="G7" s="72">
        <v>5</v>
      </c>
      <c r="H7" s="54" t="s">
        <v>46</v>
      </c>
      <c r="I7" s="44" t="s">
        <v>47</v>
      </c>
      <c r="J7" s="22"/>
      <c r="K7" s="22"/>
      <c r="L7" s="22"/>
      <c r="M7" s="22"/>
      <c r="N7" s="22"/>
      <c r="O7" s="22"/>
      <c r="P7" s="22"/>
      <c r="Q7" s="46"/>
      <c r="R7" s="46"/>
      <c r="S7" s="5"/>
      <c r="Z7" s="8"/>
      <c r="AA7" s="8"/>
      <c r="AB7" s="16"/>
      <c r="AC7" s="19"/>
      <c r="AD7" s="19"/>
      <c r="AE7" s="19"/>
      <c r="AF7" s="19"/>
      <c r="AG7" s="19"/>
      <c r="AH7" s="16"/>
      <c r="AI7" s="30"/>
      <c r="AJ7" s="22"/>
      <c r="AK7" s="22"/>
      <c r="AL7" s="22"/>
      <c r="AM7" s="22"/>
      <c r="AN7" s="22"/>
      <c r="AO7" s="22"/>
      <c r="AP7" s="22"/>
      <c r="AQ7" s="22"/>
      <c r="AR7" s="46"/>
      <c r="AS7" s="46"/>
    </row>
    <row r="8" spans="1:45" ht="18.75">
      <c r="A8" s="4">
        <f>IF(antwoorden!A8="","",antwoorden!A8)</f>
        <v>3</v>
      </c>
      <c r="B8" s="28">
        <f>IF(antwoorden!B8="","",antwoorden!B8)</f>
        <v>3.3000000000000003</v>
      </c>
      <c r="C8" s="73">
        <f>IF(antwoorden!C8="","",antwoorden!C8)</f>
        <v>0.047</v>
      </c>
      <c r="D8" s="70">
        <f>IF(antwoorden!D8="","",antwoorden!D8)</f>
        <v>10.5</v>
      </c>
      <c r="E8" s="87" t="str">
        <f>IF(antwoorden!E8="","",antwoorden!E8)</f>
        <v>.10</v>
      </c>
      <c r="F8" s="83">
        <f>IF(antwoorden!F8="","",antwoorden!F8)</f>
        <v>2</v>
      </c>
      <c r="G8" s="72">
        <v>5</v>
      </c>
      <c r="H8" s="54" t="s">
        <v>48</v>
      </c>
      <c r="I8" s="44" t="s">
        <v>47</v>
      </c>
      <c r="J8" s="22"/>
      <c r="K8" s="22"/>
      <c r="L8" s="22"/>
      <c r="M8" s="22"/>
      <c r="N8" s="22"/>
      <c r="O8" s="22"/>
      <c r="P8" s="22"/>
      <c r="Q8" s="46"/>
      <c r="R8" s="46"/>
      <c r="S8" s="5"/>
      <c r="Z8" s="8"/>
      <c r="AA8" s="8"/>
      <c r="AB8" s="16"/>
      <c r="AC8" s="19"/>
      <c r="AD8" s="19"/>
      <c r="AE8" s="19"/>
      <c r="AF8" s="19"/>
      <c r="AG8" s="18"/>
      <c r="AH8" s="16"/>
      <c r="AI8" s="30"/>
      <c r="AJ8" s="22"/>
      <c r="AK8" s="22"/>
      <c r="AL8" s="22"/>
      <c r="AM8" s="22"/>
      <c r="AN8" s="22"/>
      <c r="AO8" s="22"/>
      <c r="AP8" s="22"/>
      <c r="AQ8" s="22"/>
      <c r="AR8" s="46"/>
      <c r="AS8" s="46"/>
    </row>
    <row r="9" spans="1:45" ht="18.75">
      <c r="A9" s="4">
        <f>IF(antwoorden!A9="","",antwoorden!A9)</f>
        <v>4</v>
      </c>
      <c r="B9" s="28">
        <f>IF(antwoorden!B9="","",antwoorden!B9)</f>
        <v>4.4</v>
      </c>
      <c r="C9" s="73">
        <f>IF(antwoorden!C9="","",antwoorden!C9)</f>
        <v>0.046</v>
      </c>
      <c r="D9" s="70">
        <f>IF(antwoorden!D9="","",antwoorden!D9)</f>
        <v>14</v>
      </c>
      <c r="E9" s="87" t="str">
        <f>IF(antwoorden!E9="","",antwoorden!E9)</f>
        <v>.10</v>
      </c>
      <c r="F9" s="83">
        <f>IF(antwoorden!F9="","",antwoorden!F9)</f>
        <v>7</v>
      </c>
      <c r="G9" s="72">
        <v>5</v>
      </c>
      <c r="H9" s="54" t="s">
        <v>44</v>
      </c>
      <c r="I9" s="44" t="s">
        <v>49</v>
      </c>
      <c r="J9" s="22"/>
      <c r="K9" s="22"/>
      <c r="L9" s="22"/>
      <c r="M9" s="22"/>
      <c r="N9" s="22"/>
      <c r="O9" s="22"/>
      <c r="P9" s="22"/>
      <c r="Q9" s="46"/>
      <c r="R9" s="46"/>
      <c r="S9" s="5"/>
      <c r="Z9" s="8"/>
      <c r="AA9" s="8"/>
      <c r="AB9" s="16"/>
      <c r="AC9" s="19"/>
      <c r="AD9" s="19"/>
      <c r="AE9" s="19"/>
      <c r="AF9" s="19"/>
      <c r="AG9" s="19"/>
      <c r="AH9" s="16"/>
      <c r="AI9" s="30"/>
      <c r="AJ9" s="22"/>
      <c r="AK9" s="22"/>
      <c r="AL9" s="22"/>
      <c r="AM9" s="22"/>
      <c r="AN9" s="22"/>
      <c r="AO9" s="22"/>
      <c r="AP9" s="22"/>
      <c r="AQ9" s="22"/>
      <c r="AR9" s="46"/>
      <c r="AS9" s="46"/>
    </row>
    <row r="10" spans="1:45" ht="18.75">
      <c r="A10" s="4">
        <f>IF(antwoorden!A10="","",antwoorden!A10)</f>
        <v>5</v>
      </c>
      <c r="B10" s="28">
        <f>IF(antwoorden!B10="","",antwoorden!B10)</f>
        <v>5.5</v>
      </c>
      <c r="C10" s="73">
        <f>IF(antwoorden!C10="","",antwoorden!C10)</f>
        <v>0.045</v>
      </c>
      <c r="D10" s="70">
        <f>IF(antwoorden!D10="","",antwoorden!D10)</f>
        <v>17.5</v>
      </c>
      <c r="E10" s="86" t="str">
        <f>IF(antwoorden!E10="","",antwoorden!E10)</f>
        <v>.10</v>
      </c>
      <c r="F10" s="83">
        <f>IF(antwoorden!F10="","",antwoorden!F10)</f>
        <v>3</v>
      </c>
      <c r="G10" s="72">
        <v>5</v>
      </c>
      <c r="H10" s="54" t="s">
        <v>46</v>
      </c>
      <c r="I10" s="44" t="s">
        <v>50</v>
      </c>
      <c r="J10" s="22"/>
      <c r="K10" s="22"/>
      <c r="L10" s="22"/>
      <c r="M10" s="22"/>
      <c r="N10" s="22"/>
      <c r="O10" s="22"/>
      <c r="P10" s="22"/>
      <c r="Q10" s="46"/>
      <c r="R10" s="46"/>
      <c r="S10" s="5"/>
      <c r="Z10" s="8"/>
      <c r="AA10" s="8"/>
      <c r="AB10" s="16"/>
      <c r="AC10" s="19"/>
      <c r="AD10" s="19"/>
      <c r="AE10" s="19"/>
      <c r="AF10" s="16"/>
      <c r="AG10" s="18"/>
      <c r="AH10" s="16"/>
      <c r="AI10" s="30"/>
      <c r="AJ10" s="22"/>
      <c r="AK10" s="22"/>
      <c r="AL10" s="22"/>
      <c r="AM10" s="22"/>
      <c r="AN10" s="22"/>
      <c r="AO10" s="22"/>
      <c r="AP10" s="22"/>
      <c r="AQ10" s="22"/>
      <c r="AR10" s="46"/>
      <c r="AS10" s="46"/>
    </row>
    <row r="11" spans="1:45" ht="18.75">
      <c r="A11" s="4">
        <f>IF(antwoorden!A11="","",antwoorden!A11)</f>
        <v>6</v>
      </c>
      <c r="B11" s="28">
        <f>IF(antwoorden!B11="","",antwoorden!B11)</f>
        <v>6.6000000000000005</v>
      </c>
      <c r="C11" s="73">
        <f>IF(antwoorden!C11="","",antwoorden!C11)</f>
        <v>0.044</v>
      </c>
      <c r="D11" s="70">
        <f>IF(antwoorden!D11="","",antwoorden!D11)</f>
        <v>21</v>
      </c>
      <c r="E11" s="86" t="str">
        <f>IF(antwoorden!E11="","",antwoorden!E11)</f>
        <v>.10</v>
      </c>
      <c r="F11" s="83">
        <f>IF(antwoorden!F11="","",antwoorden!F11)</f>
        <v>7</v>
      </c>
      <c r="G11" s="72">
        <v>5</v>
      </c>
      <c r="H11" s="54" t="s">
        <v>48</v>
      </c>
      <c r="I11" s="44" t="s">
        <v>51</v>
      </c>
      <c r="J11" s="22"/>
      <c r="K11" s="22"/>
      <c r="L11" s="22"/>
      <c r="M11" s="22"/>
      <c r="N11" s="22"/>
      <c r="O11" s="22"/>
      <c r="P11" s="22"/>
      <c r="Q11" s="46"/>
      <c r="R11" s="46"/>
      <c r="S11" s="5"/>
      <c r="Z11" s="8"/>
      <c r="AA11" s="8"/>
      <c r="AB11" s="16"/>
      <c r="AC11" s="19"/>
      <c r="AD11" s="19"/>
      <c r="AE11" s="19"/>
      <c r="AF11" s="16"/>
      <c r="AG11" s="18"/>
      <c r="AH11" s="16"/>
      <c r="AI11" s="30"/>
      <c r="AJ11" s="22"/>
      <c r="AK11" s="22"/>
      <c r="AL11" s="22"/>
      <c r="AM11" s="22"/>
      <c r="AN11" s="22"/>
      <c r="AO11" s="22"/>
      <c r="AP11" s="22"/>
      <c r="AQ11" s="22"/>
      <c r="AR11" s="46"/>
      <c r="AS11" s="46"/>
    </row>
    <row r="12" spans="1:45" ht="18.75">
      <c r="A12" s="4">
        <f>IF(antwoorden!A12="","",antwoorden!A12)</f>
        <v>7</v>
      </c>
      <c r="B12" s="28">
        <f>IF(antwoorden!B12="","",antwoorden!B12)</f>
        <v>7.700000000000001</v>
      </c>
      <c r="C12" s="73">
        <f>IF(antwoorden!C12="","",antwoorden!C12)</f>
        <v>0.043</v>
      </c>
      <c r="D12" s="70">
        <f>IF(antwoorden!D12="","",antwoorden!D12)</f>
        <v>24.5</v>
      </c>
      <c r="E12" s="86" t="str">
        <f>IF(antwoorden!E12="","",antwoorden!E12)</f>
        <v>.10</v>
      </c>
      <c r="F12" s="83">
        <f>IF(antwoorden!F12="","",antwoorden!F12)</f>
        <v>3</v>
      </c>
      <c r="G12" s="72">
        <v>5</v>
      </c>
      <c r="H12" s="54" t="s">
        <v>44</v>
      </c>
      <c r="I12" s="44" t="s">
        <v>52</v>
      </c>
      <c r="J12" s="22"/>
      <c r="K12" s="22"/>
      <c r="L12" s="22"/>
      <c r="M12" s="22"/>
      <c r="N12" s="22"/>
      <c r="O12" s="22"/>
      <c r="P12" s="22"/>
      <c r="Q12" s="46"/>
      <c r="R12" s="46"/>
      <c r="S12" s="5"/>
      <c r="Z12" s="8"/>
      <c r="AA12" s="8"/>
      <c r="AB12" s="16"/>
      <c r="AC12" s="19"/>
      <c r="AD12" s="19"/>
      <c r="AE12" s="19"/>
      <c r="AF12" s="16"/>
      <c r="AG12" s="18"/>
      <c r="AH12" s="16"/>
      <c r="AI12" s="30"/>
      <c r="AJ12" s="22"/>
      <c r="AK12" s="22"/>
      <c r="AL12" s="22"/>
      <c r="AM12" s="22"/>
      <c r="AN12" s="22"/>
      <c r="AO12" s="22"/>
      <c r="AP12" s="22"/>
      <c r="AQ12" s="22"/>
      <c r="AR12" s="46"/>
      <c r="AS12" s="46"/>
    </row>
    <row r="13" spans="1:45" ht="18.75">
      <c r="A13" s="4">
        <f>IF(antwoorden!A13="","",antwoorden!A13)</f>
        <v>8</v>
      </c>
      <c r="B13" s="28">
        <f>IF(antwoorden!B13="","",antwoorden!B13)</f>
        <v>8.8</v>
      </c>
      <c r="C13" s="73">
        <f>IF(antwoorden!C13="","",antwoorden!C13)</f>
        <v>0.042</v>
      </c>
      <c r="D13" s="70">
        <f>IF(antwoorden!D13="","",antwoorden!D13)</f>
        <v>28</v>
      </c>
      <c r="E13" s="87" t="str">
        <f>IF(antwoorden!E13="","",antwoorden!E13)</f>
        <v>.10</v>
      </c>
      <c r="F13" s="83">
        <f>IF(antwoorden!F13="","",antwoorden!F13)</f>
        <v>7</v>
      </c>
      <c r="G13" s="72">
        <v>5</v>
      </c>
      <c r="H13" s="54" t="s">
        <v>46</v>
      </c>
      <c r="I13" s="44" t="s">
        <v>53</v>
      </c>
      <c r="J13" s="22"/>
      <c r="K13" s="22"/>
      <c r="L13" s="22"/>
      <c r="M13" s="22"/>
      <c r="N13" s="22"/>
      <c r="O13" s="22"/>
      <c r="P13" s="22"/>
      <c r="Q13" s="46"/>
      <c r="R13" s="46"/>
      <c r="S13" s="5"/>
      <c r="Z13" s="8"/>
      <c r="AA13" s="8"/>
      <c r="AB13" s="16"/>
      <c r="AC13" s="19"/>
      <c r="AD13" s="19"/>
      <c r="AE13" s="19"/>
      <c r="AF13" s="19"/>
      <c r="AG13" s="18"/>
      <c r="AH13" s="16"/>
      <c r="AI13" s="30"/>
      <c r="AJ13" s="22"/>
      <c r="AK13" s="22"/>
      <c r="AL13" s="22"/>
      <c r="AM13" s="22"/>
      <c r="AN13" s="22"/>
      <c r="AO13" s="22"/>
      <c r="AP13" s="22"/>
      <c r="AQ13" s="22"/>
      <c r="AR13" s="46"/>
      <c r="AS13" s="46"/>
    </row>
    <row r="14" spans="1:45" ht="18.75">
      <c r="A14" s="4">
        <f>IF(antwoorden!A14="","",antwoorden!A14)</f>
        <v>9</v>
      </c>
      <c r="B14" s="28">
        <f>IF(antwoorden!B14="","",antwoorden!B14)</f>
        <v>9.9</v>
      </c>
      <c r="C14" s="73">
        <f>IF(antwoorden!C14="","",antwoorden!C14)</f>
        <v>0.041</v>
      </c>
      <c r="D14" s="70">
        <f>IF(antwoorden!D14="","",antwoorden!D14)</f>
        <v>31.5</v>
      </c>
      <c r="E14" s="87" t="str">
        <f>IF(antwoorden!E14="","",antwoorden!E14)</f>
        <v>.10</v>
      </c>
      <c r="F14" s="83">
        <f>IF(antwoorden!F14="","",antwoorden!F14)</f>
        <v>3</v>
      </c>
      <c r="G14" s="72">
        <v>5</v>
      </c>
      <c r="H14" s="54" t="s">
        <v>48</v>
      </c>
      <c r="I14" s="44" t="s">
        <v>51</v>
      </c>
      <c r="J14" s="22"/>
      <c r="K14" s="22"/>
      <c r="L14" s="22"/>
      <c r="M14" s="22"/>
      <c r="N14" s="22"/>
      <c r="O14" s="22"/>
      <c r="P14" s="22"/>
      <c r="Q14" s="46"/>
      <c r="R14" s="46"/>
      <c r="S14" s="5"/>
      <c r="Z14" s="8"/>
      <c r="AA14" s="8"/>
      <c r="AB14" s="16"/>
      <c r="AC14" s="19"/>
      <c r="AD14" s="19"/>
      <c r="AE14" s="19"/>
      <c r="AF14" s="19"/>
      <c r="AG14" s="18"/>
      <c r="AH14" s="16"/>
      <c r="AI14" s="30"/>
      <c r="AJ14" s="22"/>
      <c r="AK14" s="22"/>
      <c r="AL14" s="22"/>
      <c r="AM14" s="22"/>
      <c r="AN14" s="22"/>
      <c r="AO14" s="22"/>
      <c r="AP14" s="22"/>
      <c r="AQ14" s="22"/>
      <c r="AR14" s="46"/>
      <c r="AS14" s="46"/>
    </row>
    <row r="15" spans="1:45" ht="18.75">
      <c r="A15" s="4">
        <f>IF(antwoorden!A15="","",antwoorden!A15)</f>
        <v>10</v>
      </c>
      <c r="B15" s="28">
        <f>IF(antwoorden!B15="","",antwoorden!B15)</f>
        <v>11</v>
      </c>
      <c r="C15" s="73">
        <f>IF(antwoorden!C15="","",antwoorden!C15)</f>
        <v>0.04</v>
      </c>
      <c r="D15" s="70">
        <f>IF(antwoorden!D15="","",antwoorden!D15)</f>
        <v>35</v>
      </c>
      <c r="E15" s="87" t="str">
        <f>IF(antwoorden!E15="","",antwoorden!E15)</f>
        <v>.10</v>
      </c>
      <c r="F15" s="83">
        <f>IF(antwoorden!F15="","",antwoorden!F15)</f>
        <v>7</v>
      </c>
      <c r="G15" s="72">
        <v>5</v>
      </c>
      <c r="H15" s="54" t="s">
        <v>45</v>
      </c>
      <c r="I15" s="44" t="s">
        <v>44</v>
      </c>
      <c r="J15" s="22"/>
      <c r="K15" s="22"/>
      <c r="L15" s="22"/>
      <c r="M15" s="22"/>
      <c r="N15" s="22"/>
      <c r="O15" s="22"/>
      <c r="P15" s="22"/>
      <c r="Q15" s="46"/>
      <c r="R15" s="46"/>
      <c r="S15" s="5"/>
      <c r="Z15" s="8"/>
      <c r="AA15" s="8"/>
      <c r="AB15" s="16"/>
      <c r="AC15" s="19"/>
      <c r="AD15" s="19"/>
      <c r="AE15" s="19"/>
      <c r="AF15" s="19"/>
      <c r="AG15" s="18"/>
      <c r="AH15" s="16"/>
      <c r="AI15" s="30"/>
      <c r="AJ15" s="22"/>
      <c r="AK15" s="22"/>
      <c r="AL15" s="22"/>
      <c r="AM15" s="22"/>
      <c r="AN15" s="22"/>
      <c r="AO15" s="22"/>
      <c r="AP15" s="22"/>
      <c r="AQ15" s="22"/>
      <c r="AR15" s="46"/>
      <c r="AS15" s="46"/>
    </row>
    <row r="16" spans="1:45" ht="18.75">
      <c r="A16" s="4">
        <f>IF(antwoorden!A16="","",antwoorden!A16)</f>
        <v>11</v>
      </c>
      <c r="B16" s="28">
        <f>IF(antwoorden!B16="","",antwoorden!B16)</f>
        <v>12.100000000000001</v>
      </c>
      <c r="C16" s="73">
        <f>IF(antwoorden!C16="","",antwoorden!C16)</f>
        <v>0.039</v>
      </c>
      <c r="D16" s="70">
        <f>IF(antwoorden!D16="","",antwoorden!D16)</f>
        <v>38.5</v>
      </c>
      <c r="E16" s="86" t="str">
        <f>IF(antwoorden!E16="","",antwoorden!E16)</f>
        <v>.10</v>
      </c>
      <c r="F16" s="83">
        <f>IF(antwoorden!F16="","",antwoorden!F16)</f>
        <v>3</v>
      </c>
      <c r="G16" s="72">
        <v>5</v>
      </c>
      <c r="H16" s="54" t="s">
        <v>47</v>
      </c>
      <c r="I16" s="44" t="s">
        <v>46</v>
      </c>
      <c r="J16" s="22"/>
      <c r="K16" s="22"/>
      <c r="L16" s="22"/>
      <c r="M16" s="22"/>
      <c r="N16" s="22"/>
      <c r="O16" s="22"/>
      <c r="P16" s="22"/>
      <c r="Q16" s="46"/>
      <c r="R16" s="46"/>
      <c r="S16" s="5"/>
      <c r="Z16" s="8"/>
      <c r="AA16" s="8"/>
      <c r="AB16" s="16"/>
      <c r="AC16" s="19"/>
      <c r="AD16" s="19"/>
      <c r="AE16" s="19"/>
      <c r="AF16" s="16"/>
      <c r="AG16" s="18"/>
      <c r="AH16" s="16"/>
      <c r="AI16" s="30"/>
      <c r="AJ16" s="22"/>
      <c r="AK16" s="22"/>
      <c r="AL16" s="22"/>
      <c r="AM16" s="22"/>
      <c r="AN16" s="22"/>
      <c r="AO16" s="22"/>
      <c r="AP16" s="22"/>
      <c r="AQ16" s="22"/>
      <c r="AR16" s="46"/>
      <c r="AS16" s="46"/>
    </row>
    <row r="17" spans="1:45" ht="18.75">
      <c r="A17" s="4">
        <f>IF(antwoorden!A17="","",antwoorden!A17)</f>
        <v>12</v>
      </c>
      <c r="B17" s="28">
        <f>IF(antwoorden!B17="","",antwoorden!B17)</f>
        <v>13.200000000000001</v>
      </c>
      <c r="C17" s="73">
        <f>IF(antwoorden!C17="","",antwoorden!C17)</f>
        <v>0.038</v>
      </c>
      <c r="D17" s="70">
        <f>IF(antwoorden!D17="","",antwoorden!D17)</f>
        <v>42</v>
      </c>
      <c r="E17" s="86" t="str">
        <f>IF(antwoorden!E17="","",antwoorden!E17)</f>
        <v>.10</v>
      </c>
      <c r="F17" s="83">
        <f>IF(antwoorden!F17="","",antwoorden!F17)</f>
        <v>7</v>
      </c>
      <c r="G17" s="72">
        <v>5</v>
      </c>
      <c r="H17" s="54" t="s">
        <v>47</v>
      </c>
      <c r="I17" s="44" t="s">
        <v>48</v>
      </c>
      <c r="J17" s="22"/>
      <c r="K17" s="22"/>
      <c r="L17" s="22"/>
      <c r="M17" s="22"/>
      <c r="N17" s="22"/>
      <c r="O17" s="22"/>
      <c r="P17" s="22"/>
      <c r="Q17" s="46"/>
      <c r="R17" s="46"/>
      <c r="S17" s="5"/>
      <c r="Z17" s="8"/>
      <c r="AA17" s="8"/>
      <c r="AB17" s="16"/>
      <c r="AC17" s="19"/>
      <c r="AD17" s="19"/>
      <c r="AE17" s="19"/>
      <c r="AF17" s="16"/>
      <c r="AG17" s="18"/>
      <c r="AH17" s="16"/>
      <c r="AI17" s="30"/>
      <c r="AJ17" s="22"/>
      <c r="AK17" s="22"/>
      <c r="AL17" s="22"/>
      <c r="AM17" s="22"/>
      <c r="AN17" s="22"/>
      <c r="AO17" s="22"/>
      <c r="AP17" s="22"/>
      <c r="AQ17" s="22"/>
      <c r="AR17" s="46"/>
      <c r="AS17" s="46"/>
    </row>
    <row r="18" spans="1:45" ht="18.75">
      <c r="A18" s="4">
        <f>IF(antwoorden!A18="","",antwoorden!A18)</f>
        <v>13</v>
      </c>
      <c r="B18" s="28">
        <f>IF(antwoorden!B18="","",antwoorden!B18)</f>
        <v>14.3</v>
      </c>
      <c r="C18" s="73">
        <f>IF(antwoorden!C18="","",antwoorden!C18)</f>
        <v>0.037</v>
      </c>
      <c r="D18" s="70">
        <f>IF(antwoorden!D18="","",antwoorden!D18)</f>
        <v>45.5</v>
      </c>
      <c r="E18" s="86" t="str">
        <f>IF(antwoorden!E18="","",antwoorden!E18)</f>
        <v>.10</v>
      </c>
      <c r="F18" s="83">
        <f>IF(antwoorden!F18="","",antwoorden!F18)</f>
        <v>3</v>
      </c>
      <c r="G18" s="72">
        <v>5</v>
      </c>
      <c r="H18" s="54" t="s">
        <v>49</v>
      </c>
      <c r="I18" s="44" t="s">
        <v>44</v>
      </c>
      <c r="J18" s="22"/>
      <c r="K18" s="22"/>
      <c r="L18" s="22"/>
      <c r="M18" s="22"/>
      <c r="N18" s="22"/>
      <c r="O18" s="22"/>
      <c r="P18" s="22"/>
      <c r="Q18" s="46"/>
      <c r="R18" s="46"/>
      <c r="S18" s="5"/>
      <c r="Z18" s="8"/>
      <c r="AA18" s="8"/>
      <c r="AB18" s="16"/>
      <c r="AC18" s="19"/>
      <c r="AD18" s="19"/>
      <c r="AE18" s="19"/>
      <c r="AF18" s="16"/>
      <c r="AG18" s="18"/>
      <c r="AH18" s="16"/>
      <c r="AI18" s="30"/>
      <c r="AJ18" s="22"/>
      <c r="AK18" s="22"/>
      <c r="AL18" s="22"/>
      <c r="AM18" s="22"/>
      <c r="AN18" s="22"/>
      <c r="AO18" s="22"/>
      <c r="AP18" s="22"/>
      <c r="AQ18" s="22"/>
      <c r="AR18" s="46"/>
      <c r="AS18" s="46"/>
    </row>
    <row r="19" spans="1:45" ht="18.75">
      <c r="A19" s="4">
        <f>IF(antwoorden!A19="","",antwoorden!A19)</f>
        <v>14</v>
      </c>
      <c r="B19" s="28">
        <f>IF(antwoorden!B19="","",antwoorden!B19)</f>
        <v>15.400000000000002</v>
      </c>
      <c r="C19" s="73">
        <f>IF(antwoorden!C19="","",antwoorden!C19)</f>
        <v>0.036</v>
      </c>
      <c r="D19" s="70">
        <f>IF(antwoorden!D19="","",antwoorden!D19)</f>
        <v>49</v>
      </c>
      <c r="E19" s="87" t="str">
        <f>IF(antwoorden!E19="","",antwoorden!E19)</f>
        <v>.10</v>
      </c>
      <c r="F19" s="83">
        <f>IF(antwoorden!F19="","",antwoorden!F19)</f>
        <v>7</v>
      </c>
      <c r="G19" s="72">
        <v>5</v>
      </c>
      <c r="H19" s="54" t="s">
        <v>50</v>
      </c>
      <c r="I19" s="44" t="s">
        <v>46</v>
      </c>
      <c r="J19" s="22"/>
      <c r="K19" s="22"/>
      <c r="L19" s="22"/>
      <c r="M19" s="22"/>
      <c r="N19" s="22"/>
      <c r="O19" s="22"/>
      <c r="P19" s="22"/>
      <c r="Q19" s="46"/>
      <c r="R19" s="46"/>
      <c r="S19" s="5"/>
      <c r="Z19" s="8"/>
      <c r="AA19" s="8"/>
      <c r="AB19" s="16"/>
      <c r="AC19" s="19"/>
      <c r="AD19" s="19"/>
      <c r="AE19" s="19"/>
      <c r="AF19" s="19"/>
      <c r="AG19" s="18"/>
      <c r="AH19" s="16"/>
      <c r="AI19" s="30"/>
      <c r="AJ19" s="22"/>
      <c r="AK19" s="22"/>
      <c r="AL19" s="22"/>
      <c r="AM19" s="22"/>
      <c r="AN19" s="22"/>
      <c r="AO19" s="22"/>
      <c r="AP19" s="22"/>
      <c r="AQ19" s="22"/>
      <c r="AR19" s="46"/>
      <c r="AS19" s="46"/>
    </row>
    <row r="20" spans="1:45" ht="18.75">
      <c r="A20" s="4">
        <f>IF(antwoorden!A20="","",antwoorden!A20)</f>
        <v>15</v>
      </c>
      <c r="B20" s="28">
        <f>IF(antwoorden!B20="","",antwoorden!B20)</f>
        <v>16.5</v>
      </c>
      <c r="C20" s="73">
        <f>IF(antwoorden!C20="","",antwoorden!C20)</f>
        <v>0.035</v>
      </c>
      <c r="D20" s="70">
        <f>IF(antwoorden!D20="","",antwoorden!D20)</f>
        <v>52.5</v>
      </c>
      <c r="E20" s="87" t="str">
        <f>IF(antwoorden!E20="","",antwoorden!E20)</f>
        <v>.10</v>
      </c>
      <c r="F20" s="83">
        <f>IF(antwoorden!F20="","",antwoorden!F20)</f>
        <v>3</v>
      </c>
      <c r="G20" s="72">
        <v>5</v>
      </c>
      <c r="H20" s="54" t="s">
        <v>47</v>
      </c>
      <c r="I20" s="44" t="s">
        <v>48</v>
      </c>
      <c r="J20" s="22"/>
      <c r="K20" s="22"/>
      <c r="L20" s="22"/>
      <c r="M20" s="22"/>
      <c r="N20" s="22"/>
      <c r="O20" s="22"/>
      <c r="P20" s="22"/>
      <c r="Q20" s="46"/>
      <c r="R20" s="46"/>
      <c r="S20" s="5"/>
      <c r="Z20" s="8"/>
      <c r="AA20" s="8"/>
      <c r="AB20" s="16"/>
      <c r="AC20" s="19"/>
      <c r="AD20" s="19"/>
      <c r="AE20" s="19"/>
      <c r="AF20" s="19"/>
      <c r="AG20" s="18"/>
      <c r="AH20" s="16"/>
      <c r="AI20" s="30"/>
      <c r="AJ20" s="22"/>
      <c r="AK20" s="22"/>
      <c r="AL20" s="22"/>
      <c r="AM20" s="22"/>
      <c r="AN20" s="22"/>
      <c r="AO20" s="22"/>
      <c r="AP20" s="22"/>
      <c r="AQ20" s="22"/>
      <c r="AR20" s="46"/>
      <c r="AS20" s="46"/>
    </row>
    <row r="21" spans="1:45" ht="18.75">
      <c r="A21" s="4">
        <f>IF(antwoorden!A21="","",antwoorden!A21)</f>
        <v>16</v>
      </c>
      <c r="B21" s="28">
        <f>IF(antwoorden!B21="","",antwoorden!B21)</f>
        <v>17.6</v>
      </c>
      <c r="C21" s="73">
        <f>IF(antwoorden!C21="","",antwoorden!C21)</f>
        <v>0.034</v>
      </c>
      <c r="D21" s="70">
        <f>IF(antwoorden!D21="","",antwoorden!D21)</f>
        <v>56</v>
      </c>
      <c r="E21" s="87" t="str">
        <f>IF(antwoorden!E21="","",antwoorden!E21)</f>
        <v>.10</v>
      </c>
      <c r="F21" s="83">
        <f>IF(antwoorden!F21="","",antwoorden!F21)</f>
        <v>7</v>
      </c>
      <c r="G21" s="72">
        <v>5</v>
      </c>
      <c r="H21" s="54" t="s">
        <v>52</v>
      </c>
      <c r="I21" s="44" t="s">
        <v>44</v>
      </c>
      <c r="J21" s="22"/>
      <c r="K21" s="22"/>
      <c r="L21" s="22"/>
      <c r="M21" s="22"/>
      <c r="N21" s="22"/>
      <c r="O21" s="22"/>
      <c r="P21" s="22"/>
      <c r="Q21" s="46"/>
      <c r="R21" s="46"/>
      <c r="S21" s="5"/>
      <c r="Z21" s="8"/>
      <c r="AA21" s="8"/>
      <c r="AB21" s="16"/>
      <c r="AC21" s="19"/>
      <c r="AD21" s="19"/>
      <c r="AE21" s="19"/>
      <c r="AF21" s="19"/>
      <c r="AG21" s="18"/>
      <c r="AH21" s="16"/>
      <c r="AI21" s="30"/>
      <c r="AJ21" s="22"/>
      <c r="AK21" s="22"/>
      <c r="AL21" s="22"/>
      <c r="AM21" s="22"/>
      <c r="AN21" s="22"/>
      <c r="AO21" s="22"/>
      <c r="AP21" s="22"/>
      <c r="AQ21" s="22"/>
      <c r="AR21" s="46"/>
      <c r="AS21" s="46"/>
    </row>
    <row r="22" spans="1:45" ht="18.75">
      <c r="A22" s="4">
        <f>IF(antwoorden!A22="","",antwoorden!A22)</f>
        <v>17</v>
      </c>
      <c r="B22" s="28">
        <f>IF(antwoorden!B22="","",antwoorden!B22)</f>
        <v>18.700000000000003</v>
      </c>
      <c r="C22" s="73">
        <f>IF(antwoorden!C22="","",antwoorden!C22)</f>
        <v>0.033</v>
      </c>
      <c r="D22" s="70">
        <f>IF(antwoorden!D22="","",antwoorden!D22)</f>
        <v>59.5</v>
      </c>
      <c r="E22" s="86" t="str">
        <f>IF(antwoorden!E22="","",antwoorden!E22)</f>
        <v>.10</v>
      </c>
      <c r="F22" s="83">
        <f>IF(antwoorden!F22="","",antwoorden!F22)</f>
        <v>3</v>
      </c>
      <c r="G22" s="72">
        <v>5</v>
      </c>
      <c r="H22" s="54" t="s">
        <v>50</v>
      </c>
      <c r="I22" s="44" t="s">
        <v>46</v>
      </c>
      <c r="J22" s="22"/>
      <c r="K22" s="22"/>
      <c r="L22" s="22"/>
      <c r="M22" s="22"/>
      <c r="N22" s="22"/>
      <c r="O22" s="22"/>
      <c r="P22" s="22"/>
      <c r="Q22" s="46"/>
      <c r="R22" s="46"/>
      <c r="S22" s="5"/>
      <c r="Z22" s="8"/>
      <c r="AA22" s="8"/>
      <c r="AB22" s="16"/>
      <c r="AC22" s="19"/>
      <c r="AD22" s="19"/>
      <c r="AE22" s="19"/>
      <c r="AF22" s="16"/>
      <c r="AG22" s="18"/>
      <c r="AH22" s="16"/>
      <c r="AI22" s="30"/>
      <c r="AJ22" s="22"/>
      <c r="AK22" s="22"/>
      <c r="AL22" s="22"/>
      <c r="AM22" s="22"/>
      <c r="AN22" s="22"/>
      <c r="AO22" s="22"/>
      <c r="AP22" s="22"/>
      <c r="AQ22" s="22"/>
      <c r="AR22" s="46"/>
      <c r="AS22" s="46"/>
    </row>
    <row r="23" spans="1:45" ht="18.75">
      <c r="A23" s="4">
        <f>IF(antwoorden!A23="","",antwoorden!A23)</f>
        <v>18</v>
      </c>
      <c r="B23" s="28">
        <f>IF(antwoorden!B23="","",antwoorden!B23)</f>
        <v>19.8</v>
      </c>
      <c r="C23" s="73">
        <f>IF(antwoorden!C23="","",antwoorden!C23)</f>
        <v>0.032</v>
      </c>
      <c r="D23" s="70">
        <f>IF(antwoorden!D23="","",antwoorden!D23)</f>
        <v>63</v>
      </c>
      <c r="E23" s="86" t="str">
        <f>IF(antwoorden!E23="","",antwoorden!E23)</f>
        <v>.10</v>
      </c>
      <c r="F23" s="83">
        <f>IF(antwoorden!F23="","",antwoorden!F23)</f>
        <v>7</v>
      </c>
      <c r="G23" s="72">
        <v>5</v>
      </c>
      <c r="H23" s="54" t="s">
        <v>51</v>
      </c>
      <c r="I23" s="44" t="s">
        <v>48</v>
      </c>
      <c r="J23" s="22"/>
      <c r="K23" s="22"/>
      <c r="L23" s="22"/>
      <c r="M23" s="22"/>
      <c r="N23" s="22"/>
      <c r="O23" s="22"/>
      <c r="P23" s="22"/>
      <c r="Q23" s="46"/>
      <c r="R23" s="46"/>
      <c r="S23" s="5"/>
      <c r="Z23" s="8"/>
      <c r="AA23" s="8"/>
      <c r="AB23" s="16"/>
      <c r="AC23" s="19"/>
      <c r="AD23" s="19"/>
      <c r="AE23" s="19"/>
      <c r="AF23" s="16"/>
      <c r="AG23" s="18"/>
      <c r="AH23" s="16"/>
      <c r="AI23" s="30"/>
      <c r="AJ23" s="22"/>
      <c r="AK23" s="22"/>
      <c r="AL23" s="22"/>
      <c r="AM23" s="22"/>
      <c r="AN23" s="22"/>
      <c r="AO23" s="22"/>
      <c r="AP23" s="22"/>
      <c r="AQ23" s="22"/>
      <c r="AR23" s="46"/>
      <c r="AS23" s="46"/>
    </row>
    <row r="24" spans="1:45" ht="18.75">
      <c r="A24" s="4">
        <f>IF(antwoorden!A24="","",antwoorden!A24)</f>
        <v>19</v>
      </c>
      <c r="B24" s="28">
        <f>IF(antwoorden!B24="","",antwoorden!B24)</f>
        <v>20.900000000000002</v>
      </c>
      <c r="C24" s="73">
        <f>IF(antwoorden!C24="","",antwoorden!C24)</f>
        <v>0.031</v>
      </c>
      <c r="D24" s="70">
        <f>IF(antwoorden!D24="","",antwoorden!D24)</f>
        <v>66.5</v>
      </c>
      <c r="E24" s="86" t="str">
        <f>IF(antwoorden!E24="","",antwoorden!E24)</f>
        <v>.10</v>
      </c>
      <c r="F24" s="83">
        <f>IF(antwoorden!F24="","",antwoorden!F24)</f>
        <v>3</v>
      </c>
      <c r="G24" s="72">
        <v>5</v>
      </c>
      <c r="H24" s="54" t="s">
        <v>54</v>
      </c>
      <c r="I24" s="44" t="s">
        <v>55</v>
      </c>
      <c r="J24" s="22"/>
      <c r="K24" s="22"/>
      <c r="L24" s="22"/>
      <c r="M24" s="22"/>
      <c r="N24" s="22"/>
      <c r="O24" s="22"/>
      <c r="P24" s="22"/>
      <c r="Q24" s="46"/>
      <c r="R24" s="46"/>
      <c r="S24" s="5"/>
      <c r="Z24" s="8"/>
      <c r="AA24" s="8"/>
      <c r="AB24" s="16"/>
      <c r="AC24" s="19"/>
      <c r="AD24" s="19"/>
      <c r="AE24" s="19"/>
      <c r="AF24" s="16"/>
      <c r="AG24" s="18"/>
      <c r="AH24" s="16"/>
      <c r="AI24" s="30"/>
      <c r="AJ24" s="22"/>
      <c r="AK24" s="22"/>
      <c r="AL24" s="22"/>
      <c r="AM24" s="22"/>
      <c r="AN24" s="22"/>
      <c r="AO24" s="22"/>
      <c r="AP24" s="22"/>
      <c r="AQ24" s="22"/>
      <c r="AR24" s="46"/>
      <c r="AS24" s="46"/>
    </row>
    <row r="25" spans="1:45" ht="18.75">
      <c r="A25" s="4">
        <f>IF(antwoorden!A25="","",antwoorden!A25)</f>
        <v>20</v>
      </c>
      <c r="B25" s="28">
        <f>IF(antwoorden!B25="","",antwoorden!B25)</f>
        <v>22</v>
      </c>
      <c r="C25" s="73">
        <f>IF(antwoorden!C25="","",antwoorden!C25)</f>
        <v>0.03</v>
      </c>
      <c r="D25" s="70">
        <f>IF(antwoorden!D25="","",antwoorden!D25)</f>
        <v>70</v>
      </c>
      <c r="E25" s="87" t="str">
        <f>IF(antwoorden!E25="","",antwoorden!E25)</f>
        <v>.10</v>
      </c>
      <c r="F25" s="83">
        <f>IF(antwoorden!F25="","",antwoorden!F25)</f>
        <v>7</v>
      </c>
      <c r="G25" s="72">
        <v>5</v>
      </c>
      <c r="H25" s="54" t="s">
        <v>56</v>
      </c>
      <c r="I25" s="44" t="s">
        <v>55</v>
      </c>
      <c r="J25" s="22"/>
      <c r="K25" s="22"/>
      <c r="L25" s="22"/>
      <c r="M25" s="22"/>
      <c r="N25" s="22"/>
      <c r="O25" s="22"/>
      <c r="P25" s="22"/>
      <c r="Q25" s="46"/>
      <c r="R25" s="46"/>
      <c r="S25" s="5"/>
      <c r="Z25" s="8"/>
      <c r="AA25" s="8"/>
      <c r="AB25" s="16"/>
      <c r="AC25" s="19"/>
      <c r="AD25" s="19"/>
      <c r="AE25" s="19"/>
      <c r="AF25" s="19"/>
      <c r="AG25" s="18"/>
      <c r="AH25" s="16"/>
      <c r="AI25" s="30"/>
      <c r="AJ25" s="22"/>
      <c r="AK25" s="22"/>
      <c r="AL25" s="22"/>
      <c r="AM25" s="22"/>
      <c r="AN25" s="22"/>
      <c r="AO25" s="22"/>
      <c r="AP25" s="22"/>
      <c r="AQ25" s="22"/>
      <c r="AR25" s="46"/>
      <c r="AS25" s="46"/>
    </row>
    <row r="26" spans="1:45" ht="18.75">
      <c r="A26" s="4">
        <f>IF(antwoorden!A26="","",antwoorden!A26)</f>
        <v>21</v>
      </c>
      <c r="B26" s="28">
        <f>IF(antwoorden!B26="","",antwoorden!B26)</f>
        <v>23.1</v>
      </c>
      <c r="C26" s="73">
        <f>IF(antwoorden!C26="","",antwoorden!C26)</f>
        <v>0.029</v>
      </c>
      <c r="D26" s="70">
        <f>IF(antwoorden!D26="","",antwoorden!D26)</f>
        <v>73.5</v>
      </c>
      <c r="E26" s="87" t="str">
        <f>IF(antwoorden!E26="","",antwoorden!E26)</f>
        <v>.10</v>
      </c>
      <c r="F26" s="83">
        <f>IF(antwoorden!F26="","",antwoorden!F26)</f>
        <v>3</v>
      </c>
      <c r="G26" s="72">
        <v>5</v>
      </c>
      <c r="H26" s="54" t="s">
        <v>57</v>
      </c>
      <c r="I26" s="44" t="s">
        <v>58</v>
      </c>
      <c r="J26" s="22"/>
      <c r="K26" s="22"/>
      <c r="L26" s="22"/>
      <c r="M26" s="22"/>
      <c r="N26" s="22"/>
      <c r="O26" s="22"/>
      <c r="P26" s="22"/>
      <c r="Q26" s="46"/>
      <c r="R26" s="46"/>
      <c r="S26" s="5"/>
      <c r="Z26" s="8"/>
      <c r="AA26" s="8"/>
      <c r="AB26" s="16"/>
      <c r="AC26" s="19"/>
      <c r="AD26" s="19"/>
      <c r="AE26" s="19"/>
      <c r="AF26" s="19"/>
      <c r="AG26" s="18"/>
      <c r="AH26" s="16"/>
      <c r="AI26" s="30"/>
      <c r="AJ26" s="22"/>
      <c r="AK26" s="22"/>
      <c r="AL26" s="22"/>
      <c r="AM26" s="22"/>
      <c r="AN26" s="22"/>
      <c r="AO26" s="22"/>
      <c r="AP26" s="22"/>
      <c r="AQ26" s="22"/>
      <c r="AR26" s="46"/>
      <c r="AS26" s="46"/>
    </row>
    <row r="27" spans="1:45" ht="18.75">
      <c r="A27" s="4">
        <f>IF(antwoorden!A27="","",antwoorden!A27)</f>
        <v>22</v>
      </c>
      <c r="B27" s="28">
        <f>IF(antwoorden!B27="","",antwoorden!B27)</f>
        <v>24.200000000000003</v>
      </c>
      <c r="C27" s="73">
        <f>IF(antwoorden!C27="","",antwoorden!C27)</f>
        <v>0.028</v>
      </c>
      <c r="D27" s="70">
        <f>IF(antwoorden!D27="","",antwoorden!D27)</f>
        <v>77</v>
      </c>
      <c r="E27" s="87" t="str">
        <f>IF(antwoorden!E27="","",antwoorden!E27)</f>
        <v>.10</v>
      </c>
      <c r="F27" s="83">
        <f>IF(antwoorden!F27="","",antwoorden!F27)</f>
        <v>8</v>
      </c>
      <c r="G27" s="72">
        <v>5</v>
      </c>
      <c r="H27" s="54" t="s">
        <v>54</v>
      </c>
      <c r="I27" s="44" t="s">
        <v>59</v>
      </c>
      <c r="J27" s="22"/>
      <c r="K27" s="22"/>
      <c r="L27" s="22"/>
      <c r="M27" s="22"/>
      <c r="N27" s="22"/>
      <c r="O27" s="22"/>
      <c r="P27" s="22"/>
      <c r="Q27" s="46"/>
      <c r="R27" s="46"/>
      <c r="S27" s="5"/>
      <c r="Z27" s="8"/>
      <c r="AA27" s="8"/>
      <c r="AB27" s="16"/>
      <c r="AC27" s="19"/>
      <c r="AD27" s="19"/>
      <c r="AE27" s="19"/>
      <c r="AF27" s="19"/>
      <c r="AG27" s="18"/>
      <c r="AH27" s="16"/>
      <c r="AI27" s="30"/>
      <c r="AJ27" s="22"/>
      <c r="AK27" s="22"/>
      <c r="AL27" s="22"/>
      <c r="AM27" s="22"/>
      <c r="AN27" s="22"/>
      <c r="AO27" s="22"/>
      <c r="AP27" s="22"/>
      <c r="AQ27" s="22"/>
      <c r="AR27" s="46"/>
      <c r="AS27" s="46"/>
    </row>
    <row r="28" spans="1:45" ht="18.75">
      <c r="A28" s="4">
        <f>IF(antwoorden!A28="","",antwoorden!A28)</f>
        <v>23</v>
      </c>
      <c r="B28" s="28">
        <f>IF(antwoorden!B28="","",antwoorden!B28)</f>
        <v>25.3</v>
      </c>
      <c r="C28" s="73">
        <f>IF(antwoorden!C28="","",antwoorden!C28)</f>
        <v>0.027</v>
      </c>
      <c r="D28" s="70">
        <f>IF(antwoorden!D28="","",antwoorden!D28)</f>
        <v>80.5</v>
      </c>
      <c r="E28" s="86" t="str">
        <f>IF(antwoorden!E28="","",antwoorden!E28)</f>
        <v>.10</v>
      </c>
      <c r="F28" s="83">
        <f>IF(antwoorden!F28="","",antwoorden!F28)</f>
        <v>4</v>
      </c>
      <c r="G28" s="72">
        <v>5</v>
      </c>
      <c r="H28" s="54" t="s">
        <v>56</v>
      </c>
      <c r="I28" s="44" t="s">
        <v>55</v>
      </c>
      <c r="J28" s="22"/>
      <c r="K28" s="22"/>
      <c r="L28" s="22"/>
      <c r="M28" s="22"/>
      <c r="N28" s="22"/>
      <c r="O28" s="22"/>
      <c r="P28" s="22"/>
      <c r="Q28" s="46"/>
      <c r="R28" s="46"/>
      <c r="S28" s="5"/>
      <c r="Z28" s="8"/>
      <c r="AA28" s="8"/>
      <c r="AB28" s="16"/>
      <c r="AC28" s="19"/>
      <c r="AD28" s="19"/>
      <c r="AE28" s="19"/>
      <c r="AF28" s="16"/>
      <c r="AG28" s="18"/>
      <c r="AH28" s="16"/>
      <c r="AI28" s="30"/>
      <c r="AJ28" s="22"/>
      <c r="AK28" s="22"/>
      <c r="AL28" s="22"/>
      <c r="AM28" s="22"/>
      <c r="AN28" s="22"/>
      <c r="AO28" s="22"/>
      <c r="AP28" s="22"/>
      <c r="AQ28" s="22"/>
      <c r="AR28" s="46"/>
      <c r="AS28" s="46"/>
    </row>
    <row r="29" spans="1:45" ht="18.75">
      <c r="A29" s="4">
        <f>IF(antwoorden!A29="","",antwoorden!A29)</f>
        <v>24</v>
      </c>
      <c r="B29" s="28">
        <f>IF(antwoorden!B29="","",antwoorden!B29)</f>
        <v>26.400000000000002</v>
      </c>
      <c r="C29" s="73">
        <f>IF(antwoorden!C29="","",antwoorden!C29)</f>
        <v>0.026</v>
      </c>
      <c r="D29" s="70">
        <f>IF(antwoorden!D29="","",antwoorden!D29)</f>
        <v>84</v>
      </c>
      <c r="E29" s="86" t="str">
        <f>IF(antwoorden!E29="","",antwoorden!E29)</f>
        <v>.10</v>
      </c>
      <c r="F29" s="83">
        <f>IF(antwoorden!F29="","",antwoorden!F29)</f>
        <v>8</v>
      </c>
      <c r="G29" s="72">
        <v>5</v>
      </c>
      <c r="H29" s="54" t="s">
        <v>57</v>
      </c>
      <c r="I29" s="44" t="s">
        <v>60</v>
      </c>
      <c r="J29" s="22"/>
      <c r="K29" s="22"/>
      <c r="L29" s="22"/>
      <c r="M29" s="22"/>
      <c r="N29" s="22"/>
      <c r="O29" s="22"/>
      <c r="P29" s="22"/>
      <c r="Q29" s="46"/>
      <c r="R29" s="46"/>
      <c r="S29" s="5"/>
      <c r="Z29" s="8"/>
      <c r="AA29" s="8"/>
      <c r="AB29" s="16"/>
      <c r="AC29" s="19"/>
      <c r="AD29" s="19"/>
      <c r="AE29" s="19"/>
      <c r="AF29" s="16"/>
      <c r="AG29" s="18"/>
      <c r="AH29" s="16"/>
      <c r="AI29" s="30"/>
      <c r="AJ29" s="22"/>
      <c r="AK29" s="22"/>
      <c r="AL29" s="22"/>
      <c r="AM29" s="22"/>
      <c r="AN29" s="22"/>
      <c r="AO29" s="22"/>
      <c r="AP29" s="22"/>
      <c r="AQ29" s="22"/>
      <c r="AR29" s="46"/>
      <c r="AS29" s="46"/>
    </row>
    <row r="30" spans="1:45" ht="18.75">
      <c r="A30" s="4">
        <f>IF(antwoorden!A30="","",antwoorden!A30)</f>
        <v>25</v>
      </c>
      <c r="B30" s="28">
        <f>IF(antwoorden!B30="","",antwoorden!B30)</f>
        <v>27.500000000000004</v>
      </c>
      <c r="C30" s="73">
        <f>IF(antwoorden!C30="","",antwoorden!C30)</f>
        <v>0.025</v>
      </c>
      <c r="D30" s="70">
        <f>IF(antwoorden!D30="","",antwoorden!D30)</f>
        <v>87.5</v>
      </c>
      <c r="E30" s="86" t="str">
        <f>IF(antwoorden!E30="","",antwoorden!E30)</f>
        <v>.10</v>
      </c>
      <c r="F30" s="83">
        <f>IF(antwoorden!F30="","",antwoorden!F30)</f>
        <v>4</v>
      </c>
      <c r="G30" s="72">
        <v>5</v>
      </c>
      <c r="H30" s="54" t="s">
        <v>54</v>
      </c>
      <c r="I30" s="44" t="s">
        <v>59</v>
      </c>
      <c r="J30" s="22"/>
      <c r="K30" s="22"/>
      <c r="L30" s="22"/>
      <c r="M30" s="22"/>
      <c r="N30" s="22"/>
      <c r="O30" s="22"/>
      <c r="P30" s="22"/>
      <c r="Q30" s="46"/>
      <c r="R30" s="46"/>
      <c r="S30" s="5"/>
      <c r="Z30" s="8"/>
      <c r="AA30" s="8"/>
      <c r="AB30" s="16"/>
      <c r="AC30" s="19"/>
      <c r="AD30" s="19"/>
      <c r="AE30" s="19"/>
      <c r="AF30" s="16"/>
      <c r="AG30" s="18"/>
      <c r="AH30" s="16"/>
      <c r="AI30" s="30"/>
      <c r="AJ30" s="22"/>
      <c r="AK30" s="22"/>
      <c r="AL30" s="22"/>
      <c r="AM30" s="22"/>
      <c r="AN30" s="22"/>
      <c r="AO30" s="22"/>
      <c r="AP30" s="22"/>
      <c r="AQ30" s="22"/>
      <c r="AR30" s="46"/>
      <c r="AS30" s="46"/>
    </row>
    <row r="31" spans="1:45" ht="18.75">
      <c r="A31" s="4">
        <f>IF(antwoorden!A31="","",antwoorden!A31)</f>
        <v>26</v>
      </c>
      <c r="B31" s="28">
        <f>IF(antwoorden!B31="","",antwoorden!B31)</f>
        <v>28.6</v>
      </c>
      <c r="C31" s="73">
        <f>IF(antwoorden!C31="","",antwoorden!C31)</f>
        <v>0.024</v>
      </c>
      <c r="D31" s="70">
        <f>IF(antwoorden!D31="","",antwoorden!D31)</f>
        <v>91</v>
      </c>
      <c r="E31" s="87" t="str">
        <f>IF(antwoorden!E31="","",antwoorden!E31)</f>
        <v>.10</v>
      </c>
      <c r="F31" s="83">
        <f>IF(antwoorden!F31="","",antwoorden!F31)</f>
        <v>8</v>
      </c>
      <c r="G31" s="72">
        <v>5</v>
      </c>
      <c r="H31" s="54" t="s">
        <v>56</v>
      </c>
      <c r="I31" s="44" t="s">
        <v>61</v>
      </c>
      <c r="J31" s="22"/>
      <c r="K31" s="22"/>
      <c r="L31" s="22"/>
      <c r="M31" s="22"/>
      <c r="N31" s="22"/>
      <c r="O31" s="22"/>
      <c r="P31" s="22"/>
      <c r="Q31" s="46"/>
      <c r="R31" s="46"/>
      <c r="S31" s="5"/>
      <c r="Z31" s="8"/>
      <c r="AA31" s="8"/>
      <c r="AB31" s="16"/>
      <c r="AC31" s="19"/>
      <c r="AD31" s="19"/>
      <c r="AE31" s="19"/>
      <c r="AF31" s="19"/>
      <c r="AG31" s="18"/>
      <c r="AH31" s="16"/>
      <c r="AI31" s="30"/>
      <c r="AJ31" s="22"/>
      <c r="AK31" s="22"/>
      <c r="AL31" s="22"/>
      <c r="AM31" s="22"/>
      <c r="AN31" s="22"/>
      <c r="AO31" s="22"/>
      <c r="AP31" s="22"/>
      <c r="AQ31" s="22"/>
      <c r="AR31" s="46"/>
      <c r="AS31" s="46"/>
    </row>
    <row r="32" spans="1:45" ht="18.75">
      <c r="A32" s="4">
        <f>IF(antwoorden!A32="","",antwoorden!A32)</f>
        <v>27</v>
      </c>
      <c r="B32" s="28">
        <f>IF(antwoorden!B32="","",antwoorden!B32)</f>
        <v>29.700000000000003</v>
      </c>
      <c r="C32" s="73">
        <f>IF(antwoorden!C32="","",antwoorden!C32)</f>
        <v>0.023</v>
      </c>
      <c r="D32" s="70">
        <f>IF(antwoorden!D32="","",antwoorden!D32)</f>
        <v>94.5</v>
      </c>
      <c r="E32" s="87" t="str">
        <f>IF(antwoorden!E32="","",antwoorden!E32)</f>
        <v>.10</v>
      </c>
      <c r="F32" s="83">
        <f>IF(antwoorden!F32="","",antwoorden!F32)</f>
        <v>4</v>
      </c>
      <c r="G32" s="72">
        <v>5</v>
      </c>
      <c r="H32" s="54" t="s">
        <v>57</v>
      </c>
      <c r="I32" s="44" t="s">
        <v>58</v>
      </c>
      <c r="J32" s="22"/>
      <c r="K32" s="22"/>
      <c r="L32" s="22"/>
      <c r="M32" s="22"/>
      <c r="N32" s="22"/>
      <c r="O32" s="22"/>
      <c r="P32" s="22"/>
      <c r="Q32" s="46"/>
      <c r="R32" s="46"/>
      <c r="S32" s="5"/>
      <c r="Z32" s="8"/>
      <c r="AA32" s="8"/>
      <c r="AB32" s="16"/>
      <c r="AC32" s="19"/>
      <c r="AD32" s="19"/>
      <c r="AE32" s="19"/>
      <c r="AF32" s="19"/>
      <c r="AG32" s="18"/>
      <c r="AH32" s="16"/>
      <c r="AI32" s="30"/>
      <c r="AJ32" s="22"/>
      <c r="AK32" s="22"/>
      <c r="AL32" s="22"/>
      <c r="AM32" s="22"/>
      <c r="AN32" s="22"/>
      <c r="AO32" s="22"/>
      <c r="AP32" s="22"/>
      <c r="AQ32" s="22"/>
      <c r="AR32" s="46"/>
      <c r="AS32" s="46"/>
    </row>
    <row r="33" spans="1:45" ht="18.75">
      <c r="A33" s="4">
        <f>IF(antwoorden!A33="","",antwoorden!A33)</f>
        <v>28</v>
      </c>
      <c r="B33" s="28">
        <f>IF(antwoorden!B33="","",antwoorden!B33)</f>
        <v>30.800000000000004</v>
      </c>
      <c r="C33" s="73">
        <f>IF(antwoorden!C33="","",antwoorden!C33)</f>
        <v>0.022</v>
      </c>
      <c r="D33" s="70">
        <f>IF(antwoorden!D33="","",antwoorden!D33)</f>
        <v>98</v>
      </c>
      <c r="E33" s="87" t="str">
        <f>IF(antwoorden!E33="","",antwoorden!E33)</f>
        <v>.10</v>
      </c>
      <c r="F33" s="83">
        <f>IF(antwoorden!F33="","",antwoorden!F33)</f>
        <v>8</v>
      </c>
      <c r="G33" s="72">
        <v>5</v>
      </c>
      <c r="H33" s="54" t="s">
        <v>55</v>
      </c>
      <c r="I33" s="44" t="s">
        <v>54</v>
      </c>
      <c r="J33" s="22"/>
      <c r="K33" s="22"/>
      <c r="L33" s="22"/>
      <c r="M33" s="22"/>
      <c r="N33" s="22"/>
      <c r="O33" s="22"/>
      <c r="P33" s="22"/>
      <c r="Q33" s="46"/>
      <c r="R33" s="46"/>
      <c r="S33" s="5"/>
      <c r="Z33" s="8"/>
      <c r="AA33" s="8"/>
      <c r="AB33" s="16"/>
      <c r="AC33" s="19"/>
      <c r="AD33" s="19"/>
      <c r="AE33" s="19"/>
      <c r="AF33" s="19"/>
      <c r="AG33" s="18"/>
      <c r="AH33" s="16"/>
      <c r="AI33" s="30"/>
      <c r="AJ33" s="22"/>
      <c r="AK33" s="22"/>
      <c r="AL33" s="22"/>
      <c r="AM33" s="22"/>
      <c r="AN33" s="22"/>
      <c r="AO33" s="22"/>
      <c r="AP33" s="22"/>
      <c r="AQ33" s="22"/>
      <c r="AR33" s="46"/>
      <c r="AS33" s="46"/>
    </row>
    <row r="34" spans="1:45" ht="18.75">
      <c r="A34" s="4">
        <f>IF(antwoorden!A34="","",antwoorden!A34)</f>
        <v>29</v>
      </c>
      <c r="B34" s="28">
        <f>IF(antwoorden!B34="","",antwoorden!B34)</f>
        <v>31.900000000000002</v>
      </c>
      <c r="C34" s="73">
        <f>IF(antwoorden!C34="","",antwoorden!C34)</f>
        <v>0.021</v>
      </c>
      <c r="D34" s="70">
        <f>IF(antwoorden!D34="","",antwoorden!D34)</f>
        <v>101.5</v>
      </c>
      <c r="E34" s="86" t="str">
        <f>IF(antwoorden!E34="","",antwoorden!E34)</f>
        <v>.10</v>
      </c>
      <c r="F34" s="83">
        <f>IF(antwoorden!F34="","",antwoorden!F34)</f>
        <v>4</v>
      </c>
      <c r="G34" s="72">
        <v>5</v>
      </c>
      <c r="H34" s="54" t="s">
        <v>55</v>
      </c>
      <c r="I34" s="44" t="s">
        <v>56</v>
      </c>
      <c r="J34" s="22"/>
      <c r="K34" s="22"/>
      <c r="L34" s="22"/>
      <c r="M34" s="22"/>
      <c r="N34" s="22"/>
      <c r="O34" s="22"/>
      <c r="P34" s="22"/>
      <c r="Q34" s="46"/>
      <c r="R34" s="46"/>
      <c r="S34" s="5"/>
      <c r="Z34" s="8"/>
      <c r="AA34" s="8"/>
      <c r="AB34" s="16"/>
      <c r="AC34" s="19"/>
      <c r="AD34" s="19"/>
      <c r="AE34" s="19"/>
      <c r="AF34" s="16"/>
      <c r="AG34" s="18"/>
      <c r="AH34" s="16"/>
      <c r="AI34" s="30"/>
      <c r="AJ34" s="22"/>
      <c r="AK34" s="22"/>
      <c r="AL34" s="22"/>
      <c r="AM34" s="22"/>
      <c r="AN34" s="22"/>
      <c r="AO34" s="22"/>
      <c r="AP34" s="22"/>
      <c r="AQ34" s="22"/>
      <c r="AR34" s="46"/>
      <c r="AS34" s="46"/>
    </row>
    <row r="35" spans="1:45" ht="18.75">
      <c r="A35" s="4">
        <f>IF(antwoorden!A35="","",antwoorden!A35)</f>
        <v>30</v>
      </c>
      <c r="B35" s="28">
        <f>IF(antwoorden!B35="","",antwoorden!B35)</f>
        <v>33</v>
      </c>
      <c r="C35" s="73">
        <f>IF(antwoorden!C35="","",antwoorden!C35)</f>
        <v>0.02</v>
      </c>
      <c r="D35" s="70">
        <f>IF(antwoorden!D35="","",antwoorden!D35)</f>
        <v>105</v>
      </c>
      <c r="E35" s="86" t="str">
        <f>IF(antwoorden!E35="","",antwoorden!E35)</f>
        <v>.10</v>
      </c>
      <c r="F35" s="83">
        <f>IF(antwoorden!F35="","",antwoorden!F35)</f>
        <v>8</v>
      </c>
      <c r="G35" s="72">
        <v>5</v>
      </c>
      <c r="H35" s="54" t="s">
        <v>55</v>
      </c>
      <c r="I35" s="44" t="s">
        <v>57</v>
      </c>
      <c r="J35" s="22"/>
      <c r="K35" s="22"/>
      <c r="L35" s="22"/>
      <c r="M35" s="22"/>
      <c r="N35" s="22"/>
      <c r="O35" s="22"/>
      <c r="P35" s="22"/>
      <c r="Q35" s="46"/>
      <c r="R35" s="46"/>
      <c r="S35" s="5"/>
      <c r="Z35" s="8"/>
      <c r="AA35" s="8"/>
      <c r="AB35" s="16"/>
      <c r="AC35" s="19"/>
      <c r="AD35" s="19"/>
      <c r="AE35" s="19"/>
      <c r="AF35" s="16"/>
      <c r="AG35" s="18"/>
      <c r="AH35" s="16"/>
      <c r="AI35" s="30"/>
      <c r="AJ35" s="22"/>
      <c r="AK35" s="22"/>
      <c r="AL35" s="22"/>
      <c r="AM35" s="22"/>
      <c r="AN35" s="22"/>
      <c r="AO35" s="22"/>
      <c r="AP35" s="22"/>
      <c r="AQ35" s="22"/>
      <c r="AR35" s="46"/>
      <c r="AS35" s="46"/>
    </row>
    <row r="36" spans="1:45" ht="18.75">
      <c r="A36" s="4">
        <f>IF(antwoorden!A36="","",antwoorden!A36)</f>
        <v>31</v>
      </c>
      <c r="B36" s="28">
        <f>IF(antwoorden!B36="","",antwoorden!B36)</f>
        <v>34.1</v>
      </c>
      <c r="C36" s="73">
        <f>IF(antwoorden!C36="","",antwoorden!C36)</f>
        <v>0.019</v>
      </c>
      <c r="D36" s="70">
        <f>IF(antwoorden!D36="","",antwoorden!D36)</f>
        <v>108.5</v>
      </c>
      <c r="E36" s="86" t="str">
        <f>IF(antwoorden!E36="","",antwoorden!E36)</f>
        <v>.10</v>
      </c>
      <c r="F36" s="83">
        <f>IF(antwoorden!F36="","",antwoorden!F36)</f>
        <v>4</v>
      </c>
      <c r="G36" s="72">
        <v>5</v>
      </c>
      <c r="H36" s="54" t="s">
        <v>59</v>
      </c>
      <c r="I36" s="44" t="s">
        <v>54</v>
      </c>
      <c r="J36" s="22"/>
      <c r="K36" s="22"/>
      <c r="L36" s="22"/>
      <c r="M36" s="22"/>
      <c r="N36" s="22"/>
      <c r="O36" s="22"/>
      <c r="P36" s="22"/>
      <c r="Q36" s="46"/>
      <c r="R36" s="46"/>
      <c r="S36" s="5"/>
      <c r="Z36" s="8"/>
      <c r="AA36" s="8"/>
      <c r="AB36" s="16"/>
      <c r="AC36" s="19"/>
      <c r="AD36" s="19"/>
      <c r="AE36" s="19"/>
      <c r="AF36" s="16"/>
      <c r="AG36" s="18"/>
      <c r="AH36" s="16"/>
      <c r="AI36" s="30"/>
      <c r="AJ36" s="22"/>
      <c r="AK36" s="22"/>
      <c r="AL36" s="22"/>
      <c r="AM36" s="22"/>
      <c r="AN36" s="22"/>
      <c r="AO36" s="22"/>
      <c r="AP36" s="22"/>
      <c r="AQ36" s="22"/>
      <c r="AR36" s="46"/>
      <c r="AS36" s="46"/>
    </row>
    <row r="37" spans="1:45" ht="18.75">
      <c r="A37" s="4">
        <f>IF(antwoorden!A37="","",antwoorden!A37)</f>
        <v>32</v>
      </c>
      <c r="B37" s="28">
        <f>IF(antwoorden!B37="","",antwoorden!B37)</f>
        <v>35.2</v>
      </c>
      <c r="C37" s="73">
        <f>IF(antwoorden!C37="","",antwoorden!C37)</f>
        <v>0.018</v>
      </c>
      <c r="D37" s="70">
        <f>IF(antwoorden!D37="","",antwoorden!D37)</f>
        <v>112</v>
      </c>
      <c r="E37" s="87" t="str">
        <f>IF(antwoorden!E37="","",antwoorden!E37)</f>
        <v>.10</v>
      </c>
      <c r="F37" s="83">
        <f>IF(antwoorden!F37="","",antwoorden!F37)</f>
        <v>8</v>
      </c>
      <c r="G37" s="72">
        <v>5</v>
      </c>
      <c r="H37" s="54" t="s">
        <v>55</v>
      </c>
      <c r="I37" s="44" t="s">
        <v>54</v>
      </c>
      <c r="J37" s="22"/>
      <c r="K37" s="22"/>
      <c r="L37" s="22"/>
      <c r="M37" s="22"/>
      <c r="N37" s="22"/>
      <c r="O37" s="22"/>
      <c r="P37" s="22"/>
      <c r="Q37" s="46"/>
      <c r="R37" s="46"/>
      <c r="S37" s="5"/>
      <c r="Z37" s="8"/>
      <c r="AA37" s="8"/>
      <c r="AB37" s="16"/>
      <c r="AC37" s="19"/>
      <c r="AD37" s="19"/>
      <c r="AE37" s="19"/>
      <c r="AF37" s="19"/>
      <c r="AG37" s="18"/>
      <c r="AH37" s="16"/>
      <c r="AI37" s="30"/>
      <c r="AJ37" s="22"/>
      <c r="AK37" s="22"/>
      <c r="AL37" s="22"/>
      <c r="AM37" s="22"/>
      <c r="AN37" s="22"/>
      <c r="AO37" s="22"/>
      <c r="AP37" s="22"/>
      <c r="AQ37" s="22"/>
      <c r="AR37" s="46"/>
      <c r="AS37" s="46"/>
    </row>
    <row r="38" spans="1:45" ht="18.75">
      <c r="A38" s="4">
        <f>IF(antwoorden!A38="","",antwoorden!A38)</f>
        <v>33</v>
      </c>
      <c r="B38" s="28">
        <f>IF(antwoorden!B38="","",antwoorden!B38)</f>
        <v>36.300000000000004</v>
      </c>
      <c r="C38" s="73">
        <f>IF(antwoorden!C38="","",antwoorden!C38)</f>
        <v>0.017</v>
      </c>
      <c r="D38" s="70">
        <f>IF(antwoorden!D38="","",antwoorden!D38)</f>
        <v>115.5</v>
      </c>
      <c r="E38" s="87" t="str">
        <f>IF(antwoorden!E38="","",antwoorden!E38)</f>
        <v>.10</v>
      </c>
      <c r="F38" s="83">
        <f>IF(antwoorden!F38="","",antwoorden!F38)</f>
        <v>4</v>
      </c>
      <c r="G38" s="72">
        <v>5</v>
      </c>
      <c r="H38" s="54" t="s">
        <v>59</v>
      </c>
      <c r="I38" s="44" t="s">
        <v>62</v>
      </c>
      <c r="J38" s="22"/>
      <c r="K38" s="22"/>
      <c r="L38" s="22"/>
      <c r="M38" s="22"/>
      <c r="N38" s="22"/>
      <c r="O38" s="22"/>
      <c r="P38" s="22"/>
      <c r="Q38" s="46"/>
      <c r="R38" s="46"/>
      <c r="S38" s="5"/>
      <c r="Z38" s="8"/>
      <c r="AA38" s="8"/>
      <c r="AB38" s="16"/>
      <c r="AC38" s="19"/>
      <c r="AD38" s="19"/>
      <c r="AE38" s="19"/>
      <c r="AF38" s="19"/>
      <c r="AG38" s="18"/>
      <c r="AH38" s="16"/>
      <c r="AI38" s="30"/>
      <c r="AJ38" s="22"/>
      <c r="AK38" s="22"/>
      <c r="AL38" s="22"/>
      <c r="AM38" s="22"/>
      <c r="AN38" s="22"/>
      <c r="AO38" s="22"/>
      <c r="AP38" s="22"/>
      <c r="AQ38" s="22"/>
      <c r="AR38" s="46"/>
      <c r="AS38" s="46"/>
    </row>
    <row r="39" spans="1:45" ht="18.75">
      <c r="A39" s="4">
        <f>IF(antwoorden!A39="","",antwoorden!A39)</f>
        <v>34</v>
      </c>
      <c r="B39" s="28">
        <f>IF(antwoorden!B39="","",antwoorden!B39)</f>
        <v>37.400000000000006</v>
      </c>
      <c r="C39" s="73">
        <f>IF(antwoorden!C39="","",antwoorden!C39)</f>
        <v>0.016</v>
      </c>
      <c r="D39" s="70">
        <f>IF(antwoorden!D39="","",antwoorden!D39)</f>
        <v>119</v>
      </c>
      <c r="E39" s="87" t="str">
        <f>IF(antwoorden!E39="","",antwoorden!E39)</f>
        <v>.10</v>
      </c>
      <c r="F39" s="83">
        <f>IF(antwoorden!F39="","",antwoorden!F39)</f>
        <v>8</v>
      </c>
      <c r="G39" s="72">
        <v>5</v>
      </c>
      <c r="H39" s="54" t="s">
        <v>59</v>
      </c>
      <c r="I39" s="44" t="s">
        <v>60</v>
      </c>
      <c r="J39" s="22"/>
      <c r="K39" s="22"/>
      <c r="L39" s="22"/>
      <c r="M39" s="22"/>
      <c r="N39" s="22"/>
      <c r="O39" s="22"/>
      <c r="P39" s="22"/>
      <c r="Q39" s="46"/>
      <c r="R39" s="46"/>
      <c r="S39" s="5"/>
      <c r="Z39" s="8"/>
      <c r="AA39" s="8"/>
      <c r="AB39" s="16"/>
      <c r="AC39" s="19"/>
      <c r="AD39" s="19"/>
      <c r="AE39" s="19"/>
      <c r="AF39" s="19"/>
      <c r="AG39" s="18"/>
      <c r="AH39" s="16"/>
      <c r="AI39" s="30"/>
      <c r="AJ39" s="22"/>
      <c r="AK39" s="22"/>
      <c r="AL39" s="22"/>
      <c r="AM39" s="22"/>
      <c r="AN39" s="22"/>
      <c r="AO39" s="22"/>
      <c r="AP39" s="22"/>
      <c r="AQ39" s="22"/>
      <c r="AR39" s="46"/>
      <c r="AS39" s="46"/>
    </row>
    <row r="40" spans="1:45" ht="18.75">
      <c r="A40" s="4">
        <f>IF(antwoorden!A40="","",antwoorden!A40)</f>
        <v>35</v>
      </c>
      <c r="B40" s="28">
        <f>IF(antwoorden!B40="","",antwoorden!B40)</f>
        <v>38.5</v>
      </c>
      <c r="C40" s="73">
        <f>IF(antwoorden!C40="","",antwoorden!C40)</f>
        <v>0.015</v>
      </c>
      <c r="D40" s="70">
        <f>IF(antwoorden!D40="","",antwoorden!D40)</f>
        <v>122.5</v>
      </c>
      <c r="E40" s="86" t="str">
        <f>IF(antwoorden!E40="","",antwoorden!E40)</f>
        <v>.10</v>
      </c>
      <c r="F40" s="83">
        <f>IF(antwoorden!F40="","",antwoorden!F40)</f>
        <v>4</v>
      </c>
      <c r="G40" s="72">
        <v>5</v>
      </c>
      <c r="H40" s="54" t="s">
        <v>58</v>
      </c>
      <c r="I40" s="44" t="s">
        <v>60</v>
      </c>
      <c r="J40" s="22"/>
      <c r="K40" s="22"/>
      <c r="L40" s="22"/>
      <c r="M40" s="22"/>
      <c r="N40" s="22"/>
      <c r="O40" s="22"/>
      <c r="P40" s="22"/>
      <c r="Q40" s="46"/>
      <c r="R40" s="46"/>
      <c r="S40" s="5"/>
      <c r="Z40" s="8"/>
      <c r="AA40" s="8"/>
      <c r="AB40" s="16"/>
      <c r="AC40" s="19"/>
      <c r="AD40" s="19"/>
      <c r="AE40" s="19"/>
      <c r="AF40" s="16"/>
      <c r="AG40" s="18"/>
      <c r="AH40" s="16"/>
      <c r="AI40" s="30"/>
      <c r="AJ40" s="22"/>
      <c r="AK40" s="22"/>
      <c r="AL40" s="22"/>
      <c r="AM40" s="22"/>
      <c r="AN40" s="22"/>
      <c r="AO40" s="22"/>
      <c r="AP40" s="22"/>
      <c r="AQ40" s="22"/>
      <c r="AR40" s="46"/>
      <c r="AS40" s="46"/>
    </row>
    <row r="41" spans="1:45" ht="18.75">
      <c r="A41" s="4">
        <f>IF(antwoorden!A41="","",antwoorden!A41)</f>
        <v>36</v>
      </c>
      <c r="B41" s="28">
        <f>IF(antwoorden!B41="","",antwoorden!B41)</f>
        <v>39.6</v>
      </c>
      <c r="C41" s="73">
        <f>IF(antwoorden!C41="","",antwoorden!C41)</f>
        <v>0.014</v>
      </c>
      <c r="D41" s="70">
        <f>IF(antwoorden!D41="","",antwoorden!D41)</f>
        <v>126</v>
      </c>
      <c r="E41" s="86" t="str">
        <f>IF(antwoorden!E41="","",antwoorden!E41)</f>
        <v>.10</v>
      </c>
      <c r="F41" s="83">
        <f>IF(antwoorden!F41="","",antwoorden!F41)</f>
        <v>8</v>
      </c>
      <c r="G41" s="72">
        <v>5</v>
      </c>
      <c r="H41" s="54" t="s">
        <v>58</v>
      </c>
      <c r="I41" s="44" t="s">
        <v>57</v>
      </c>
      <c r="J41" s="22"/>
      <c r="K41" s="22"/>
      <c r="L41" s="22"/>
      <c r="M41" s="22"/>
      <c r="N41" s="22"/>
      <c r="O41" s="22"/>
      <c r="P41" s="22"/>
      <c r="Q41" s="46"/>
      <c r="R41" s="46"/>
      <c r="S41" s="5"/>
      <c r="Z41" s="8"/>
      <c r="AA41" s="8"/>
      <c r="AB41" s="16"/>
      <c r="AC41" s="19"/>
      <c r="AD41" s="19"/>
      <c r="AE41" s="19"/>
      <c r="AF41" s="16"/>
      <c r="AG41" s="18"/>
      <c r="AH41" s="16"/>
      <c r="AI41" s="30"/>
      <c r="AJ41" s="22"/>
      <c r="AK41" s="22"/>
      <c r="AL41" s="22"/>
      <c r="AM41" s="22"/>
      <c r="AN41" s="22"/>
      <c r="AO41" s="22"/>
      <c r="AP41" s="22"/>
      <c r="AQ41" s="22"/>
      <c r="AR41" s="46"/>
      <c r="AS41" s="46"/>
    </row>
    <row r="42" spans="1:45" ht="18.75">
      <c r="A42" s="4">
        <f>IF(antwoorden!A42="","",antwoorden!A42)</f>
        <v>37</v>
      </c>
      <c r="B42" s="28">
        <f>IF(antwoorden!B42="","",antwoorden!B42)</f>
        <v>40.7</v>
      </c>
      <c r="C42" s="73">
        <f>IF(antwoorden!C42="","",antwoorden!C42)</f>
        <v>0.013</v>
      </c>
      <c r="D42" s="70">
        <f>IF(antwoorden!D42="","",antwoorden!D42)</f>
        <v>129.5</v>
      </c>
      <c r="E42" s="86" t="str">
        <f>IF(antwoorden!E42="","",antwoorden!E42)</f>
        <v>.10</v>
      </c>
      <c r="F42" s="83">
        <f>IF(antwoorden!F42="","",antwoorden!F42)</f>
        <v>4</v>
      </c>
      <c r="G42" s="72">
        <v>5</v>
      </c>
      <c r="H42" s="54" t="s">
        <v>59</v>
      </c>
      <c r="I42" s="44" t="s">
        <v>54</v>
      </c>
      <c r="J42" s="22"/>
      <c r="K42" s="22"/>
      <c r="L42" s="22"/>
      <c r="M42" s="22"/>
      <c r="N42" s="22"/>
      <c r="O42" s="22"/>
      <c r="P42" s="22"/>
      <c r="Q42" s="46"/>
      <c r="R42" s="46"/>
      <c r="S42" s="5"/>
      <c r="Z42" s="8"/>
      <c r="AA42" s="8"/>
      <c r="AB42" s="16"/>
      <c r="AC42" s="19"/>
      <c r="AD42" s="19"/>
      <c r="AE42" s="19"/>
      <c r="AF42" s="16"/>
      <c r="AG42" s="18"/>
      <c r="AH42" s="16"/>
      <c r="AI42" s="30"/>
      <c r="AJ42" s="22"/>
      <c r="AK42" s="22"/>
      <c r="AL42" s="22"/>
      <c r="AM42" s="22"/>
      <c r="AN42" s="22"/>
      <c r="AO42" s="22"/>
      <c r="AP42" s="22"/>
      <c r="AQ42" s="22"/>
      <c r="AR42" s="46"/>
      <c r="AS42" s="46"/>
    </row>
    <row r="43" spans="1:45" ht="18.75">
      <c r="A43" s="4">
        <f>IF(antwoorden!A43="","",antwoorden!A43)</f>
        <v>38</v>
      </c>
      <c r="B43" s="28">
        <f>IF(antwoorden!B43="","",antwoorden!B43)</f>
        <v>41.800000000000004</v>
      </c>
      <c r="C43" s="73">
        <f>IF(antwoorden!C43="","",antwoorden!C43)</f>
        <v>0.012</v>
      </c>
      <c r="D43" s="70">
        <f>IF(antwoorden!D43="","",antwoorden!D43)</f>
        <v>133</v>
      </c>
      <c r="E43" s="87" t="str">
        <f>IF(antwoorden!E43="","",antwoorden!E43)</f>
        <v>.10</v>
      </c>
      <c r="F43" s="83">
        <f>IF(antwoorden!F43="","",antwoorden!F43)</f>
        <v>8</v>
      </c>
      <c r="G43" s="72">
        <v>5</v>
      </c>
      <c r="H43" s="54" t="s">
        <v>63</v>
      </c>
      <c r="I43" s="44" t="s">
        <v>56</v>
      </c>
      <c r="J43" s="22"/>
      <c r="K43" s="22"/>
      <c r="L43" s="22"/>
      <c r="M43" s="22"/>
      <c r="N43" s="22"/>
      <c r="O43" s="22"/>
      <c r="P43" s="22"/>
      <c r="Q43" s="46"/>
      <c r="R43" s="46"/>
      <c r="S43" s="5"/>
      <c r="Z43" s="8"/>
      <c r="AA43" s="8"/>
      <c r="AB43" s="16"/>
      <c r="AC43" s="19"/>
      <c r="AD43" s="19"/>
      <c r="AE43" s="19"/>
      <c r="AF43" s="19"/>
      <c r="AG43" s="18"/>
      <c r="AH43" s="16"/>
      <c r="AI43" s="30"/>
      <c r="AJ43" s="22"/>
      <c r="AK43" s="22"/>
      <c r="AL43" s="22"/>
      <c r="AM43" s="22"/>
      <c r="AN43" s="22"/>
      <c r="AO43" s="22"/>
      <c r="AP43" s="22"/>
      <c r="AQ43" s="22"/>
      <c r="AR43" s="46"/>
      <c r="AS43" s="46"/>
    </row>
    <row r="44" spans="1:45" ht="18.75">
      <c r="A44" s="4">
        <f>IF(antwoorden!A44="","",antwoorden!A44)</f>
        <v>39</v>
      </c>
      <c r="B44" s="28">
        <f>IF(antwoorden!B44="","",antwoorden!B44)</f>
        <v>42.900000000000006</v>
      </c>
      <c r="C44" s="73">
        <f>IF(antwoorden!C44="","",antwoorden!C44)</f>
        <v>0.011</v>
      </c>
      <c r="D44" s="70">
        <f>IF(antwoorden!D44="","",antwoorden!D44)</f>
        <v>136.5</v>
      </c>
      <c r="E44" s="87" t="str">
        <f>IF(antwoorden!E44="","",antwoorden!E44)</f>
        <v>.10</v>
      </c>
      <c r="F44" s="83">
        <f>IF(antwoorden!F44="","",antwoorden!F44)</f>
        <v>4</v>
      </c>
      <c r="G44" s="72">
        <v>5</v>
      </c>
      <c r="H44" s="54" t="s">
        <v>63</v>
      </c>
      <c r="I44" s="44" t="s">
        <v>57</v>
      </c>
      <c r="J44" s="22"/>
      <c r="K44" s="22"/>
      <c r="L44" s="22"/>
      <c r="M44" s="22"/>
      <c r="N44" s="22"/>
      <c r="O44" s="22"/>
      <c r="P44" s="22"/>
      <c r="Q44" s="46"/>
      <c r="R44" s="46"/>
      <c r="S44" s="5"/>
      <c r="Z44" s="8"/>
      <c r="AA44" s="8"/>
      <c r="AB44" s="16"/>
      <c r="AC44" s="19"/>
      <c r="AD44" s="19"/>
      <c r="AE44" s="19"/>
      <c r="AF44" s="19"/>
      <c r="AG44" s="18"/>
      <c r="AH44" s="16"/>
      <c r="AI44" s="30"/>
      <c r="AJ44" s="22"/>
      <c r="AK44" s="22"/>
      <c r="AL44" s="22"/>
      <c r="AM44" s="22"/>
      <c r="AN44" s="22"/>
      <c r="AO44" s="22"/>
      <c r="AP44" s="22"/>
      <c r="AQ44" s="22"/>
      <c r="AR44" s="46"/>
      <c r="AS44" s="46"/>
    </row>
    <row r="45" spans="1:45" ht="18.75">
      <c r="A45" s="4">
        <f>IF(antwoorden!A45="","",antwoorden!A45)</f>
        <v>40</v>
      </c>
      <c r="B45" s="28">
        <f>IF(antwoorden!B45="","",antwoorden!B45)</f>
        <v>44</v>
      </c>
      <c r="C45" s="73">
        <f>IF(antwoorden!C45="","",antwoorden!C45)</f>
        <v>0.01</v>
      </c>
      <c r="D45" s="70">
        <f>IF(antwoorden!D45="","",antwoorden!D45)</f>
        <v>140</v>
      </c>
      <c r="E45" s="87" t="str">
        <f>IF(antwoorden!E45="","",antwoorden!E45)</f>
        <v>.10</v>
      </c>
      <c r="F45" s="83">
        <f>IF(antwoorden!F45="","",antwoorden!F45)</f>
        <v>8</v>
      </c>
      <c r="G45" s="72">
        <v>5</v>
      </c>
      <c r="H45" s="54" t="s">
        <v>58</v>
      </c>
      <c r="I45" s="44" t="s">
        <v>60</v>
      </c>
      <c r="J45" s="22"/>
      <c r="K45" s="22"/>
      <c r="L45" s="22"/>
      <c r="M45" s="22"/>
      <c r="N45" s="22"/>
      <c r="O45" s="22"/>
      <c r="P45" s="22"/>
      <c r="Q45" s="46"/>
      <c r="R45" s="46"/>
      <c r="S45" s="5"/>
      <c r="Z45" s="8"/>
      <c r="AA45" s="8"/>
      <c r="AB45" s="16"/>
      <c r="AC45" s="19"/>
      <c r="AD45" s="19"/>
      <c r="AE45" s="19"/>
      <c r="AF45" s="19"/>
      <c r="AG45" s="18"/>
      <c r="AH45" s="16"/>
      <c r="AI45" s="30"/>
      <c r="AJ45" s="22"/>
      <c r="AK45" s="22"/>
      <c r="AL45" s="22"/>
      <c r="AM45" s="22"/>
      <c r="AN45" s="22"/>
      <c r="AO45" s="22"/>
      <c r="AP45" s="22"/>
      <c r="AQ45" s="22"/>
      <c r="AR45" s="46"/>
      <c r="AS45" s="46"/>
    </row>
    <row r="46" spans="1:45" ht="18.75">
      <c r="A46" s="4">
        <f>IF(antwoorden!A46="","",antwoorden!A46)</f>
        <v>41</v>
      </c>
      <c r="B46" s="28">
        <f>IF(antwoorden!B46="","",antwoorden!B46)</f>
        <v>45.1</v>
      </c>
      <c r="C46" s="73">
        <f>IF(antwoorden!C46="","",antwoorden!C46)</f>
        <v>0.009</v>
      </c>
      <c r="D46" s="70">
        <f>IF(antwoorden!D46="","",antwoorden!D46)</f>
        <v>143.5</v>
      </c>
      <c r="E46" s="86" t="str">
        <f>IF(antwoorden!E46="","",antwoorden!E46)</f>
        <v>.10</v>
      </c>
      <c r="F46" s="83">
        <f>IF(antwoorden!F46="","",antwoorden!F46)</f>
        <v>4</v>
      </c>
      <c r="G46" s="72">
        <v>5</v>
      </c>
      <c r="H46" s="54" t="s">
        <v>59</v>
      </c>
      <c r="I46" s="44" t="s">
        <v>54</v>
      </c>
      <c r="J46" s="22"/>
      <c r="K46" s="22"/>
      <c r="L46" s="22"/>
      <c r="M46" s="22"/>
      <c r="N46" s="22"/>
      <c r="O46" s="22"/>
      <c r="P46" s="22"/>
      <c r="Q46" s="46"/>
      <c r="R46" s="46"/>
      <c r="S46" s="5"/>
      <c r="Z46" s="8"/>
      <c r="AA46" s="8"/>
      <c r="AB46" s="16"/>
      <c r="AC46" s="19"/>
      <c r="AD46" s="19"/>
      <c r="AE46" s="19"/>
      <c r="AF46" s="16"/>
      <c r="AG46" s="18"/>
      <c r="AH46" s="16"/>
      <c r="AI46" s="30"/>
      <c r="AJ46" s="22"/>
      <c r="AK46" s="22"/>
      <c r="AL46" s="22"/>
      <c r="AM46" s="22"/>
      <c r="AN46" s="22"/>
      <c r="AO46" s="22"/>
      <c r="AP46" s="22"/>
      <c r="AQ46" s="22"/>
      <c r="AR46" s="46"/>
      <c r="AS46" s="46"/>
    </row>
    <row r="47" spans="1:45" ht="18.75">
      <c r="A47" s="4">
        <f>IF(antwoorden!A47="","",antwoorden!A47)</f>
        <v>42</v>
      </c>
      <c r="B47" s="28">
        <f>IF(antwoorden!B47="","",antwoorden!B47)</f>
        <v>46.2</v>
      </c>
      <c r="C47" s="73">
        <f>IF(antwoorden!C47="","",antwoorden!C47)</f>
        <v>0.008</v>
      </c>
      <c r="D47" s="70">
        <f>IF(antwoorden!D47="","",antwoorden!D47)</f>
        <v>147</v>
      </c>
      <c r="E47" s="86" t="str">
        <f>IF(antwoorden!E47="","",antwoorden!E47)</f>
        <v>.10</v>
      </c>
      <c r="F47" s="83">
        <f>IF(antwoorden!F47="","",antwoorden!F47)</f>
        <v>8</v>
      </c>
      <c r="G47" s="72">
        <v>5</v>
      </c>
      <c r="H47" s="54" t="s">
        <v>55</v>
      </c>
      <c r="I47" s="44" t="s">
        <v>54</v>
      </c>
      <c r="J47" s="22"/>
      <c r="K47" s="22"/>
      <c r="L47" s="22"/>
      <c r="M47" s="22"/>
      <c r="N47" s="22"/>
      <c r="O47" s="22"/>
      <c r="P47" s="22"/>
      <c r="Q47" s="46"/>
      <c r="R47" s="46"/>
      <c r="S47" s="5"/>
      <c r="Z47" s="8"/>
      <c r="AA47" s="8"/>
      <c r="AB47" s="16"/>
      <c r="AC47" s="19"/>
      <c r="AD47" s="19"/>
      <c r="AE47" s="19"/>
      <c r="AF47" s="16"/>
      <c r="AG47" s="18"/>
      <c r="AH47" s="16"/>
      <c r="AI47" s="31"/>
      <c r="AJ47" s="22"/>
      <c r="AK47" s="22"/>
      <c r="AL47" s="22"/>
      <c r="AM47" s="22"/>
      <c r="AN47" s="22"/>
      <c r="AO47" s="22"/>
      <c r="AP47" s="22"/>
      <c r="AQ47" s="22"/>
      <c r="AR47" s="46"/>
      <c r="AS47" s="46"/>
    </row>
    <row r="48" spans="1:45" ht="18.75">
      <c r="A48" s="4">
        <f>IF(antwoorden!A48="","",antwoorden!A48)</f>
        <v>43</v>
      </c>
      <c r="B48" s="28">
        <f>IF(antwoorden!B48="","",antwoorden!B48)</f>
        <v>47.300000000000004</v>
      </c>
      <c r="C48" s="73">
        <f>IF(antwoorden!C48="","",antwoorden!C48)</f>
        <v>0.007</v>
      </c>
      <c r="D48" s="70">
        <f>IF(antwoorden!D48="","",antwoorden!D48)</f>
        <v>150.5</v>
      </c>
      <c r="E48" s="86" t="str">
        <f>IF(antwoorden!E48="","",antwoorden!E48)</f>
        <v>.10</v>
      </c>
      <c r="F48" s="83">
        <f>IF(antwoorden!F48="","",antwoorden!F48)</f>
        <v>4</v>
      </c>
      <c r="G48" s="72">
        <v>5</v>
      </c>
      <c r="H48" s="54" t="s">
        <v>59</v>
      </c>
      <c r="I48" s="44" t="s">
        <v>62</v>
      </c>
      <c r="J48" s="22"/>
      <c r="K48" s="22"/>
      <c r="L48" s="22"/>
      <c r="M48" s="22"/>
      <c r="N48" s="22"/>
      <c r="O48" s="22"/>
      <c r="P48" s="22"/>
      <c r="Q48" s="46"/>
      <c r="R48" s="46"/>
      <c r="S48" s="5"/>
      <c r="T48" s="5"/>
      <c r="U48" s="5"/>
      <c r="V48" s="5"/>
      <c r="W48" s="5"/>
      <c r="X48" s="5"/>
      <c r="Y48" s="5"/>
      <c r="Z48" s="5"/>
      <c r="AA48" s="5"/>
      <c r="AB48" s="16"/>
      <c r="AC48" s="19"/>
      <c r="AD48" s="19"/>
      <c r="AE48" s="19"/>
      <c r="AF48" s="16"/>
      <c r="AG48" s="18"/>
      <c r="AH48" s="16"/>
      <c r="AI48" s="42"/>
      <c r="AJ48" s="22"/>
      <c r="AK48" s="22"/>
      <c r="AL48" s="22"/>
      <c r="AM48" s="22"/>
      <c r="AN48" s="22"/>
      <c r="AO48" s="22"/>
      <c r="AP48" s="22"/>
      <c r="AQ48" s="22"/>
      <c r="AR48" s="46"/>
      <c r="AS48" s="46"/>
    </row>
    <row r="49" spans="1:45" ht="18.75">
      <c r="A49" s="4">
        <f>IF(antwoorden!A49="","",antwoorden!A49)</f>
        <v>44</v>
      </c>
      <c r="B49" s="28">
        <f>IF(antwoorden!B49="","",antwoorden!B49)</f>
        <v>48.400000000000006</v>
      </c>
      <c r="C49" s="73">
        <f>IF(antwoorden!C49="","",antwoorden!C49)</f>
        <v>0.006</v>
      </c>
      <c r="D49" s="70">
        <f>IF(antwoorden!D49="","",antwoorden!D49)</f>
        <v>154</v>
      </c>
      <c r="E49" s="87" t="str">
        <f>IF(antwoorden!E49="","",antwoorden!E49)</f>
        <v>.10</v>
      </c>
      <c r="F49" s="83">
        <f>IF(antwoorden!F49="","",antwoorden!F49)</f>
        <v>8</v>
      </c>
      <c r="G49" s="72">
        <v>5</v>
      </c>
      <c r="H49" s="54" t="s">
        <v>59</v>
      </c>
      <c r="I49" s="44" t="s">
        <v>60</v>
      </c>
      <c r="J49" s="22"/>
      <c r="K49" s="22"/>
      <c r="L49" s="22"/>
      <c r="M49" s="22"/>
      <c r="N49" s="22"/>
      <c r="O49" s="22"/>
      <c r="P49" s="22"/>
      <c r="Q49" s="46"/>
      <c r="R49" s="46"/>
      <c r="S49" s="5"/>
      <c r="T49" s="5"/>
      <c r="U49" s="5"/>
      <c r="V49" s="5"/>
      <c r="W49" s="5"/>
      <c r="X49" s="5"/>
      <c r="Y49" s="5"/>
      <c r="Z49" s="5"/>
      <c r="AA49" s="5"/>
      <c r="AB49" s="16"/>
      <c r="AC49" s="19"/>
      <c r="AD49" s="19"/>
      <c r="AE49" s="19"/>
      <c r="AF49" s="19"/>
      <c r="AG49" s="18"/>
      <c r="AH49" s="16"/>
      <c r="AI49" s="43"/>
      <c r="AJ49" s="22"/>
      <c r="AK49" s="22"/>
      <c r="AL49" s="22"/>
      <c r="AM49" s="22"/>
      <c r="AN49" s="22"/>
      <c r="AO49" s="22"/>
      <c r="AP49" s="22"/>
      <c r="AQ49" s="22"/>
      <c r="AR49" s="46"/>
      <c r="AS49" s="46"/>
    </row>
    <row r="50" spans="1:45" ht="18.75">
      <c r="A50" s="4">
        <f>IF(antwoorden!A50="","",antwoorden!A50)</f>
        <v>45</v>
      </c>
      <c r="B50" s="28">
        <f>IF(antwoorden!B50="","",antwoorden!B50)</f>
        <v>49.50000000000001</v>
      </c>
      <c r="C50" s="73">
        <f>IF(antwoorden!C50="","",antwoorden!C50)</f>
        <v>0.005</v>
      </c>
      <c r="D50" s="70">
        <f>IF(antwoorden!D50="","",antwoorden!D50)</f>
        <v>157.5</v>
      </c>
      <c r="E50" s="87" t="str">
        <f>IF(antwoorden!E50="","",antwoorden!E50)</f>
        <v>.10</v>
      </c>
      <c r="F50" s="83">
        <f>IF(antwoorden!F50="","",antwoorden!F50)</f>
        <v>4</v>
      </c>
      <c r="G50" s="72">
        <v>5</v>
      </c>
      <c r="H50" s="54" t="s">
        <v>58</v>
      </c>
      <c r="I50" s="44" t="s">
        <v>60</v>
      </c>
      <c r="J50" s="22"/>
      <c r="K50" s="22"/>
      <c r="L50" s="22"/>
      <c r="M50" s="22"/>
      <c r="N50" s="22"/>
      <c r="O50" s="22"/>
      <c r="P50" s="22"/>
      <c r="Q50" s="46"/>
      <c r="R50" s="46"/>
      <c r="S50" s="5"/>
      <c r="T50" s="5"/>
      <c r="U50" s="5"/>
      <c r="V50" s="5"/>
      <c r="W50" s="5"/>
      <c r="X50" s="5"/>
      <c r="Y50" s="5"/>
      <c r="Z50" s="5"/>
      <c r="AA50" s="5"/>
      <c r="AB50" s="16"/>
      <c r="AC50" s="19"/>
      <c r="AD50" s="19"/>
      <c r="AE50" s="19"/>
      <c r="AF50" s="19"/>
      <c r="AG50" s="18"/>
      <c r="AH50" s="16"/>
      <c r="AI50" s="43"/>
      <c r="AJ50" s="22"/>
      <c r="AK50" s="22"/>
      <c r="AL50" s="22"/>
      <c r="AM50" s="22"/>
      <c r="AN50" s="22"/>
      <c r="AO50" s="22"/>
      <c r="AP50" s="22"/>
      <c r="AQ50" s="22"/>
      <c r="AR50" s="46"/>
      <c r="AS50" s="46"/>
    </row>
    <row r="51" spans="1:45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46"/>
      <c r="R51" s="46"/>
      <c r="S51" s="5"/>
      <c r="T51" s="5"/>
      <c r="U51" s="5"/>
      <c r="V51" s="5"/>
      <c r="W51" s="5"/>
      <c r="X51" s="5"/>
      <c r="Y51" s="5"/>
      <c r="Z51" s="5"/>
      <c r="AA51" s="5"/>
      <c r="AB51" s="16"/>
      <c r="AC51" s="19"/>
      <c r="AD51" s="19"/>
      <c r="AE51" s="19"/>
      <c r="AF51" s="19"/>
      <c r="AG51" s="18"/>
      <c r="AH51" s="16"/>
      <c r="AI51" s="33"/>
      <c r="AJ51" s="22"/>
      <c r="AK51" s="22"/>
      <c r="AL51" s="22"/>
      <c r="AM51" s="22"/>
      <c r="AN51" s="22"/>
      <c r="AO51" s="22"/>
      <c r="AP51" s="22"/>
      <c r="AQ51" s="22"/>
      <c r="AR51" s="46"/>
      <c r="AS51" s="46"/>
    </row>
    <row r="52" spans="1:45" ht="15.75">
      <c r="A52" s="11"/>
      <c r="B52" s="11"/>
      <c r="C52" s="11"/>
      <c r="D52" s="11"/>
      <c r="E52" s="11"/>
      <c r="F52" s="11"/>
      <c r="G52" s="11"/>
      <c r="H52" s="33"/>
      <c r="I52" s="22"/>
      <c r="J52" s="22"/>
      <c r="K52" s="22"/>
      <c r="L52" s="22"/>
      <c r="M52" s="22"/>
      <c r="N52" s="22"/>
      <c r="O52" s="22"/>
      <c r="P52" s="22"/>
      <c r="Q52" s="46"/>
      <c r="R52" s="46"/>
      <c r="S52" s="5"/>
      <c r="T52" s="21"/>
      <c r="U52" s="22"/>
      <c r="V52" s="17"/>
      <c r="W52" s="17"/>
      <c r="X52" s="17"/>
      <c r="Y52" s="17"/>
      <c r="Z52" s="37"/>
      <c r="AA52" s="37"/>
      <c r="AB52" s="6"/>
      <c r="AC52" s="6"/>
      <c r="AD52" s="6"/>
      <c r="AE52" s="6"/>
      <c r="AF52" s="6"/>
      <c r="AG52" s="6"/>
      <c r="AH52" s="6"/>
      <c r="AI52" s="6"/>
      <c r="AJ52" s="22"/>
      <c r="AK52" s="22"/>
      <c r="AL52" s="22"/>
      <c r="AM52" s="22"/>
      <c r="AN52" s="22"/>
      <c r="AO52" s="22"/>
      <c r="AP52" s="22"/>
      <c r="AQ52" s="22"/>
      <c r="AR52" s="46"/>
      <c r="AS52" s="46"/>
    </row>
    <row r="53" spans="1:45" ht="15.75">
      <c r="A53" s="15"/>
      <c r="B53" s="15"/>
      <c r="C53" s="15"/>
      <c r="D53" s="15"/>
      <c r="E53" s="15"/>
      <c r="F53" s="15"/>
      <c r="G53" s="15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5"/>
      <c r="S53" s="5"/>
      <c r="T53" s="5"/>
      <c r="U53" s="5"/>
      <c r="V53" s="5"/>
      <c r="W53" s="5"/>
      <c r="X53" s="5"/>
      <c r="Y53" s="5"/>
      <c r="Z53" s="38"/>
      <c r="AA53" s="38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0"/>
      <c r="AN53" s="40"/>
      <c r="AO53" s="40"/>
      <c r="AP53" s="40"/>
      <c r="AQ53" s="40"/>
      <c r="AR53" s="40"/>
      <c r="AS53" s="40"/>
    </row>
    <row r="54" spans="1:45" ht="15.75">
      <c r="A54" s="16"/>
      <c r="B54" s="16"/>
      <c r="C54" s="19"/>
      <c r="D54" s="18"/>
      <c r="E54" s="18"/>
      <c r="F54" s="18"/>
      <c r="G54" s="1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5"/>
      <c r="S54" s="5"/>
      <c r="T54" s="5"/>
      <c r="U54" s="5"/>
      <c r="V54" s="5"/>
      <c r="W54" s="5"/>
      <c r="X54" s="5"/>
      <c r="Y54" s="5"/>
      <c r="Z54" s="38"/>
      <c r="AA54" s="38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0"/>
      <c r="AN54" s="40"/>
      <c r="AO54" s="40"/>
      <c r="AP54" s="40"/>
      <c r="AQ54" s="40"/>
      <c r="AR54" s="40"/>
      <c r="AS54" s="40"/>
    </row>
    <row r="55" spans="1:45" ht="15.75">
      <c r="A55" s="16"/>
      <c r="B55" s="16"/>
      <c r="C55" s="19"/>
      <c r="D55" s="18"/>
      <c r="E55" s="18"/>
      <c r="F55" s="18"/>
      <c r="G55" s="2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5"/>
      <c r="S55" s="5"/>
      <c r="T55" s="5"/>
      <c r="U55" s="5"/>
      <c r="V55" s="5"/>
      <c r="W55" s="5"/>
      <c r="X55" s="5"/>
      <c r="Y55" s="5"/>
      <c r="Z55" s="38"/>
      <c r="AA55" s="38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0"/>
      <c r="AN55" s="40"/>
      <c r="AO55" s="40"/>
      <c r="AP55" s="40"/>
      <c r="AQ55" s="40"/>
      <c r="AR55" s="40"/>
      <c r="AS55" s="40"/>
    </row>
    <row r="56" spans="1:45" ht="15.75">
      <c r="A56" s="16"/>
      <c r="B56" s="16"/>
      <c r="C56" s="19"/>
      <c r="D56" s="18"/>
      <c r="E56" s="18"/>
      <c r="F56" s="18"/>
      <c r="G56" s="2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5"/>
      <c r="S56" s="5"/>
      <c r="T56" s="5"/>
      <c r="U56" s="5"/>
      <c r="V56" s="5"/>
      <c r="W56" s="5"/>
      <c r="X56" s="5"/>
      <c r="Y56" s="5"/>
      <c r="Z56" s="38"/>
      <c r="AA56" s="38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0"/>
      <c r="AN56" s="40"/>
      <c r="AO56" s="40"/>
      <c r="AP56" s="40"/>
      <c r="AQ56" s="40"/>
      <c r="AR56" s="40"/>
      <c r="AS56" s="40"/>
    </row>
    <row r="57" spans="1:45" ht="15.75">
      <c r="A57" s="16"/>
      <c r="B57" s="16"/>
      <c r="C57" s="19"/>
      <c r="D57" s="18"/>
      <c r="E57" s="18"/>
      <c r="F57" s="18"/>
      <c r="G57" s="2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5"/>
      <c r="S57" s="5"/>
      <c r="T57" s="5"/>
      <c r="U57" s="5"/>
      <c r="V57" s="5"/>
      <c r="W57" s="5"/>
      <c r="X57" s="5"/>
      <c r="Y57" s="5"/>
      <c r="Z57" s="38"/>
      <c r="AA57" s="38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0"/>
      <c r="AN57" s="40"/>
      <c r="AO57" s="40"/>
      <c r="AP57" s="40"/>
      <c r="AQ57" s="40"/>
      <c r="AR57" s="40"/>
      <c r="AS57" s="40"/>
    </row>
    <row r="58" spans="1:45" ht="15.75">
      <c r="A58" s="16"/>
      <c r="B58" s="16"/>
      <c r="C58" s="19"/>
      <c r="D58" s="18"/>
      <c r="E58" s="18"/>
      <c r="F58" s="18"/>
      <c r="G58" s="2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5"/>
      <c r="S58" s="5"/>
      <c r="T58" s="5"/>
      <c r="U58" s="5"/>
      <c r="V58" s="5"/>
      <c r="W58" s="5"/>
      <c r="X58" s="5"/>
      <c r="Y58" s="5"/>
      <c r="Z58" s="38"/>
      <c r="AA58" s="38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0"/>
      <c r="AN58" s="40"/>
      <c r="AO58" s="40"/>
      <c r="AP58" s="40"/>
      <c r="AQ58" s="40"/>
      <c r="AR58" s="40"/>
      <c r="AS58" s="40"/>
    </row>
    <row r="59" spans="1:45" ht="15.75">
      <c r="A59" s="16"/>
      <c r="B59" s="16"/>
      <c r="C59" s="19"/>
      <c r="D59" s="18"/>
      <c r="E59" s="18"/>
      <c r="F59" s="18"/>
      <c r="G59" s="2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5"/>
      <c r="S59" s="5"/>
      <c r="T59" s="5"/>
      <c r="U59" s="5"/>
      <c r="V59" s="5"/>
      <c r="W59" s="5"/>
      <c r="X59" s="5"/>
      <c r="Y59" s="5"/>
      <c r="Z59" s="38"/>
      <c r="AA59" s="38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0"/>
      <c r="AN59" s="40"/>
      <c r="AO59" s="40"/>
      <c r="AP59" s="40"/>
      <c r="AQ59" s="40"/>
      <c r="AR59" s="40"/>
      <c r="AS59" s="40"/>
    </row>
    <row r="60" spans="1:45" ht="15.75">
      <c r="A60" s="16"/>
      <c r="B60" s="16"/>
      <c r="C60" s="19"/>
      <c r="D60" s="18"/>
      <c r="E60" s="18"/>
      <c r="F60" s="18"/>
      <c r="G60" s="2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5"/>
      <c r="S60" s="5"/>
      <c r="T60" s="5"/>
      <c r="U60" s="5"/>
      <c r="V60" s="5"/>
      <c r="W60" s="5"/>
      <c r="X60" s="5"/>
      <c r="Y60" s="5"/>
      <c r="Z60" s="38"/>
      <c r="AA60" s="38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0"/>
      <c r="AN60" s="40"/>
      <c r="AO60" s="40"/>
      <c r="AP60" s="40"/>
      <c r="AQ60" s="40"/>
      <c r="AR60" s="40"/>
      <c r="AS60" s="40"/>
    </row>
    <row r="61" spans="1:45" ht="15.75">
      <c r="A61" s="16"/>
      <c r="B61" s="16"/>
      <c r="C61" s="19"/>
      <c r="D61" s="18"/>
      <c r="E61" s="18"/>
      <c r="F61" s="18"/>
      <c r="G61" s="2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5"/>
      <c r="S61" s="5"/>
      <c r="T61" s="5"/>
      <c r="U61" s="5"/>
      <c r="V61" s="5"/>
      <c r="W61" s="5"/>
      <c r="X61" s="5"/>
      <c r="Y61" s="5"/>
      <c r="Z61" s="38"/>
      <c r="AA61" s="38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0"/>
      <c r="AN61" s="40"/>
      <c r="AO61" s="40"/>
      <c r="AP61" s="40"/>
      <c r="AQ61" s="40"/>
      <c r="AR61" s="40"/>
      <c r="AS61" s="40"/>
    </row>
    <row r="62" spans="1:45" ht="15.75">
      <c r="A62" s="16"/>
      <c r="B62" s="16"/>
      <c r="C62" s="19"/>
      <c r="D62" s="18"/>
      <c r="E62" s="18"/>
      <c r="F62" s="18"/>
      <c r="G62" s="2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5"/>
      <c r="S62" s="5"/>
      <c r="T62" s="5"/>
      <c r="U62" s="5"/>
      <c r="V62" s="5"/>
      <c r="W62" s="5"/>
      <c r="X62" s="5"/>
      <c r="Y62" s="5"/>
      <c r="Z62" s="38"/>
      <c r="AA62" s="38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0"/>
      <c r="AN62" s="40"/>
      <c r="AO62" s="40"/>
      <c r="AP62" s="40"/>
      <c r="AQ62" s="40"/>
      <c r="AR62" s="40"/>
      <c r="AS62" s="40"/>
    </row>
    <row r="63" spans="1:45" ht="15.75">
      <c r="A63" s="16"/>
      <c r="B63" s="16"/>
      <c r="C63" s="19"/>
      <c r="D63" s="18"/>
      <c r="E63" s="19"/>
      <c r="F63" s="18"/>
      <c r="G63" s="2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5"/>
      <c r="T63" s="5"/>
      <c r="U63" s="5"/>
      <c r="V63" s="5"/>
      <c r="W63" s="5"/>
      <c r="X63" s="5"/>
      <c r="Y63" s="5"/>
      <c r="Z63" s="38"/>
      <c r="AA63" s="38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0"/>
      <c r="AN63" s="40"/>
      <c r="AO63" s="40"/>
      <c r="AP63" s="40"/>
      <c r="AQ63" s="40"/>
      <c r="AR63" s="40"/>
      <c r="AS63" s="40"/>
    </row>
    <row r="64" spans="1:45" ht="15.75">
      <c r="A64" s="16"/>
      <c r="B64" s="16"/>
      <c r="C64" s="19"/>
      <c r="D64" s="18"/>
      <c r="E64" s="19"/>
      <c r="F64" s="18"/>
      <c r="G64" s="2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5"/>
      <c r="S64" s="5"/>
      <c r="T64" s="5"/>
      <c r="U64" s="5"/>
      <c r="V64" s="5"/>
      <c r="W64" s="5"/>
      <c r="X64" s="5"/>
      <c r="Y64" s="5"/>
      <c r="Z64" s="38"/>
      <c r="AA64" s="38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0"/>
      <c r="AN64" s="40"/>
      <c r="AO64" s="40"/>
      <c r="AP64" s="40"/>
      <c r="AQ64" s="40"/>
      <c r="AR64" s="40"/>
      <c r="AS64" s="40"/>
    </row>
    <row r="65" spans="1:45" ht="15.75">
      <c r="A65" s="16"/>
      <c r="B65" s="16"/>
      <c r="C65" s="19"/>
      <c r="D65" s="18"/>
      <c r="E65" s="19"/>
      <c r="F65" s="18"/>
      <c r="G65" s="2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5"/>
      <c r="T65" s="5"/>
      <c r="U65" s="5"/>
      <c r="V65" s="5"/>
      <c r="W65" s="5"/>
      <c r="X65" s="5"/>
      <c r="Y65" s="5"/>
      <c r="Z65" s="38"/>
      <c r="AA65" s="38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0"/>
      <c r="AN65" s="40"/>
      <c r="AO65" s="40"/>
      <c r="AP65" s="40"/>
      <c r="AQ65" s="40"/>
      <c r="AR65" s="40"/>
      <c r="AS65" s="40"/>
    </row>
    <row r="66" spans="1:45" ht="15.75">
      <c r="A66" s="16"/>
      <c r="B66" s="16"/>
      <c r="C66" s="19"/>
      <c r="D66" s="18"/>
      <c r="E66" s="18"/>
      <c r="F66" s="18"/>
      <c r="G66" s="2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5"/>
      <c r="S66" s="5"/>
      <c r="T66" s="5"/>
      <c r="U66" s="5"/>
      <c r="V66" s="5"/>
      <c r="W66" s="5"/>
      <c r="X66" s="5"/>
      <c r="Y66" s="5"/>
      <c r="Z66" s="38"/>
      <c r="AA66" s="38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0"/>
      <c r="AN66" s="40"/>
      <c r="AO66" s="40"/>
      <c r="AP66" s="40"/>
      <c r="AQ66" s="40"/>
      <c r="AR66" s="40"/>
      <c r="AS66" s="40"/>
    </row>
    <row r="67" spans="1:29" ht="15.75">
      <c r="A67" s="16"/>
      <c r="B67" s="16"/>
      <c r="C67" s="19"/>
      <c r="D67" s="18"/>
      <c r="E67" s="18"/>
      <c r="F67" s="18"/>
      <c r="G67" s="2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5"/>
      <c r="T67" s="5"/>
      <c r="U67" s="5"/>
      <c r="V67" s="5"/>
      <c r="W67" s="5"/>
      <c r="X67" s="5"/>
      <c r="Y67" s="5"/>
      <c r="Z67" s="38"/>
      <c r="AA67" s="38"/>
      <c r="AB67" s="17"/>
      <c r="AC67" s="17"/>
    </row>
    <row r="68" spans="1:29" ht="15.75">
      <c r="A68" s="16"/>
      <c r="B68" s="16"/>
      <c r="C68" s="19"/>
      <c r="D68" s="18"/>
      <c r="E68" s="18"/>
      <c r="F68" s="18"/>
      <c r="G68" s="2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5"/>
      <c r="S68" s="5"/>
      <c r="T68" s="5"/>
      <c r="U68" s="5"/>
      <c r="V68" s="5"/>
      <c r="W68" s="5"/>
      <c r="X68" s="5"/>
      <c r="Y68" s="5"/>
      <c r="Z68" s="38"/>
      <c r="AA68" s="38"/>
      <c r="AB68" s="17"/>
      <c r="AC68" s="17"/>
    </row>
    <row r="69" spans="1:29" ht="15.75">
      <c r="A69" s="16"/>
      <c r="B69" s="16"/>
      <c r="C69" s="18"/>
      <c r="D69" s="18"/>
      <c r="E69" s="18"/>
      <c r="F69" s="18"/>
      <c r="G69" s="2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5"/>
      <c r="S69" s="5"/>
      <c r="T69" s="5"/>
      <c r="U69" s="5"/>
      <c r="V69" s="5"/>
      <c r="W69" s="5"/>
      <c r="X69" s="5"/>
      <c r="Y69" s="5"/>
      <c r="Z69" s="38"/>
      <c r="AA69" s="38"/>
      <c r="AB69" s="17"/>
      <c r="AC69" s="17"/>
    </row>
    <row r="70" spans="1:29" ht="15.75">
      <c r="A70" s="16"/>
      <c r="B70" s="16"/>
      <c r="C70" s="18"/>
      <c r="D70" s="18"/>
      <c r="E70" s="18"/>
      <c r="F70" s="18"/>
      <c r="G70" s="2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5"/>
      <c r="T70" s="5"/>
      <c r="U70" s="5"/>
      <c r="V70" s="5"/>
      <c r="W70" s="5"/>
      <c r="X70" s="5"/>
      <c r="Y70" s="5"/>
      <c r="Z70" s="38"/>
      <c r="AA70" s="38"/>
      <c r="AB70" s="17"/>
      <c r="AC70" s="17"/>
    </row>
    <row r="71" spans="1:27" ht="15.75">
      <c r="A71" s="16"/>
      <c r="B71" s="16"/>
      <c r="C71" s="18"/>
      <c r="D71" s="18"/>
      <c r="E71" s="18"/>
      <c r="F71" s="18"/>
      <c r="G71" s="2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5"/>
      <c r="S71" s="5"/>
      <c r="T71" s="5"/>
      <c r="U71" s="5"/>
      <c r="V71" s="5"/>
      <c r="W71" s="5"/>
      <c r="X71" s="5"/>
      <c r="Y71" s="5"/>
      <c r="Z71" s="38"/>
      <c r="AA71" s="38"/>
    </row>
    <row r="72" spans="1:27" ht="15.75">
      <c r="A72" s="16"/>
      <c r="B72" s="16"/>
      <c r="C72" s="19"/>
      <c r="D72" s="18"/>
      <c r="E72" s="18"/>
      <c r="F72" s="18"/>
      <c r="G72" s="2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5"/>
      <c r="T72" s="5"/>
      <c r="U72" s="5"/>
      <c r="V72" s="5"/>
      <c r="W72" s="5"/>
      <c r="X72" s="5"/>
      <c r="Y72" s="5"/>
      <c r="Z72" s="38"/>
      <c r="AA72" s="38"/>
    </row>
    <row r="73" spans="1:27" ht="15.75">
      <c r="A73" s="16"/>
      <c r="B73" s="16"/>
      <c r="C73" s="19"/>
      <c r="D73" s="18"/>
      <c r="E73" s="18"/>
      <c r="F73" s="18"/>
      <c r="G73" s="2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5"/>
      <c r="S73" s="5"/>
      <c r="T73" s="5"/>
      <c r="U73" s="5"/>
      <c r="V73" s="5"/>
      <c r="W73" s="5"/>
      <c r="X73" s="5"/>
      <c r="Y73" s="5"/>
      <c r="Z73" s="38"/>
      <c r="AA73" s="38"/>
    </row>
    <row r="74" spans="1:27" ht="15.75">
      <c r="A74" s="16"/>
      <c r="B74" s="16"/>
      <c r="C74" s="19"/>
      <c r="D74" s="18"/>
      <c r="E74" s="18"/>
      <c r="F74" s="18"/>
      <c r="G74" s="2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5"/>
      <c r="T74" s="5"/>
      <c r="U74" s="5"/>
      <c r="V74" s="5"/>
      <c r="W74" s="5"/>
      <c r="X74" s="5"/>
      <c r="Y74" s="5"/>
      <c r="Z74" s="38"/>
      <c r="AA74" s="38"/>
    </row>
    <row r="75" spans="1:27" ht="15.75">
      <c r="A75" s="16"/>
      <c r="B75" s="16"/>
      <c r="C75" s="19"/>
      <c r="D75" s="18"/>
      <c r="E75" s="18"/>
      <c r="F75" s="18"/>
      <c r="G75" s="2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5"/>
      <c r="S75" s="5"/>
      <c r="T75" s="5"/>
      <c r="U75" s="5"/>
      <c r="V75" s="5"/>
      <c r="W75" s="5"/>
      <c r="X75" s="5"/>
      <c r="Y75" s="5"/>
      <c r="Z75" s="38"/>
      <c r="AA75" s="38"/>
    </row>
    <row r="76" spans="1:27" ht="15.75">
      <c r="A76" s="16"/>
      <c r="B76" s="16"/>
      <c r="C76" s="19"/>
      <c r="D76" s="18"/>
      <c r="E76" s="18"/>
      <c r="F76" s="18"/>
      <c r="G76" s="2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"/>
      <c r="S76" s="5"/>
      <c r="T76" s="5"/>
      <c r="U76" s="5"/>
      <c r="V76" s="5"/>
      <c r="W76" s="5"/>
      <c r="X76" s="5"/>
      <c r="Y76" s="5"/>
      <c r="Z76" s="38"/>
      <c r="AA76" s="38"/>
    </row>
    <row r="77" spans="1:27" ht="15.75">
      <c r="A77" s="16"/>
      <c r="B77" s="16"/>
      <c r="C77" s="19"/>
      <c r="D77" s="18"/>
      <c r="E77" s="18"/>
      <c r="F77" s="18"/>
      <c r="G77" s="2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5"/>
      <c r="S77" s="5"/>
      <c r="T77" s="5"/>
      <c r="U77" s="5"/>
      <c r="V77" s="5"/>
      <c r="W77" s="5"/>
      <c r="X77" s="5"/>
      <c r="Y77" s="5"/>
      <c r="Z77" s="38"/>
      <c r="AA77" s="38"/>
    </row>
    <row r="78" spans="1:27" ht="15.75">
      <c r="A78" s="16"/>
      <c r="B78" s="16"/>
      <c r="C78" s="19"/>
      <c r="D78" s="18"/>
      <c r="E78" s="18"/>
      <c r="F78" s="18"/>
      <c r="G78" s="2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5"/>
      <c r="S78" s="5"/>
      <c r="T78" s="5"/>
      <c r="U78" s="5"/>
      <c r="V78" s="5"/>
      <c r="W78" s="5"/>
      <c r="X78" s="5"/>
      <c r="Y78" s="5"/>
      <c r="Z78" s="38"/>
      <c r="AA78" s="38"/>
    </row>
    <row r="79" spans="1:27" ht="15.75">
      <c r="A79" s="16"/>
      <c r="B79" s="16"/>
      <c r="C79" s="19"/>
      <c r="D79" s="18"/>
      <c r="E79" s="18"/>
      <c r="F79" s="18"/>
      <c r="G79" s="2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5"/>
      <c r="S79" s="5"/>
      <c r="T79" s="5"/>
      <c r="U79" s="5"/>
      <c r="V79" s="5"/>
      <c r="W79" s="5"/>
      <c r="X79" s="5"/>
      <c r="Y79" s="5"/>
      <c r="Z79" s="38"/>
      <c r="AA79" s="38"/>
    </row>
    <row r="80" spans="1:27" ht="15.75">
      <c r="A80" s="16"/>
      <c r="B80" s="16"/>
      <c r="C80" s="19"/>
      <c r="D80" s="18"/>
      <c r="E80" s="18"/>
      <c r="F80" s="18"/>
      <c r="G80" s="2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5"/>
      <c r="S80" s="5"/>
      <c r="T80" s="5"/>
      <c r="U80" s="5"/>
      <c r="V80" s="5"/>
      <c r="W80" s="5"/>
      <c r="X80" s="5"/>
      <c r="Y80" s="5"/>
      <c r="Z80" s="38"/>
      <c r="AA80" s="38"/>
    </row>
    <row r="81" spans="1:27" ht="15.75">
      <c r="A81" s="16"/>
      <c r="B81" s="16"/>
      <c r="C81" s="19"/>
      <c r="D81" s="18"/>
      <c r="E81" s="19"/>
      <c r="F81" s="18"/>
      <c r="G81" s="2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5"/>
      <c r="S81" s="5"/>
      <c r="T81" s="5"/>
      <c r="U81" s="5"/>
      <c r="V81" s="5"/>
      <c r="W81" s="5"/>
      <c r="X81" s="5"/>
      <c r="Y81" s="5"/>
      <c r="Z81" s="38"/>
      <c r="AA81" s="38"/>
    </row>
    <row r="82" spans="1:27" ht="15.75">
      <c r="A82" s="16"/>
      <c r="B82" s="16"/>
      <c r="C82" s="19"/>
      <c r="D82" s="18"/>
      <c r="E82" s="19"/>
      <c r="F82" s="18"/>
      <c r="G82" s="2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5"/>
      <c r="S82" s="5"/>
      <c r="T82" s="5"/>
      <c r="U82" s="5"/>
      <c r="V82" s="5"/>
      <c r="W82" s="5"/>
      <c r="X82" s="5"/>
      <c r="Y82" s="5"/>
      <c r="Z82" s="38"/>
      <c r="AA82" s="38"/>
    </row>
    <row r="83" spans="1:27" ht="15.75">
      <c r="A83" s="16"/>
      <c r="B83" s="16"/>
      <c r="C83" s="19"/>
      <c r="D83" s="18"/>
      <c r="E83" s="19"/>
      <c r="F83" s="18"/>
      <c r="G83" s="2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5"/>
      <c r="S83" s="5"/>
      <c r="T83" s="5"/>
      <c r="U83" s="5"/>
      <c r="V83" s="5"/>
      <c r="W83" s="5"/>
      <c r="X83" s="5"/>
      <c r="Y83" s="5"/>
      <c r="Z83" s="38"/>
      <c r="AA83" s="38"/>
    </row>
    <row r="84" spans="1:27" ht="15.75">
      <c r="A84" s="16"/>
      <c r="B84" s="16"/>
      <c r="C84" s="19"/>
      <c r="D84" s="18"/>
      <c r="E84" s="18"/>
      <c r="F84" s="18"/>
      <c r="G84" s="2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5"/>
      <c r="S84" s="5"/>
      <c r="T84" s="5"/>
      <c r="U84" s="5"/>
      <c r="V84" s="5"/>
      <c r="W84" s="5"/>
      <c r="X84" s="5"/>
      <c r="Y84" s="5"/>
      <c r="Z84" s="38"/>
      <c r="AA84" s="38"/>
    </row>
    <row r="85" spans="1:27" ht="15.75">
      <c r="A85" s="16"/>
      <c r="B85" s="16"/>
      <c r="C85" s="19"/>
      <c r="D85" s="18"/>
      <c r="E85" s="18"/>
      <c r="F85" s="18"/>
      <c r="G85" s="2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5"/>
      <c r="S85" s="5"/>
      <c r="T85" s="5"/>
      <c r="U85" s="5"/>
      <c r="V85" s="5"/>
      <c r="W85" s="5"/>
      <c r="X85" s="5"/>
      <c r="Y85" s="5"/>
      <c r="Z85" s="38"/>
      <c r="AA85" s="38"/>
    </row>
    <row r="86" spans="1:27" ht="15.75">
      <c r="A86" s="16"/>
      <c r="B86" s="16"/>
      <c r="C86" s="19"/>
      <c r="D86" s="18"/>
      <c r="E86" s="18"/>
      <c r="F86" s="18"/>
      <c r="G86" s="2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5"/>
      <c r="S86" s="5"/>
      <c r="T86" s="5"/>
      <c r="U86" s="5"/>
      <c r="V86" s="5"/>
      <c r="W86" s="5"/>
      <c r="X86" s="5"/>
      <c r="Y86" s="5"/>
      <c r="Z86" s="38"/>
      <c r="AA86" s="38"/>
    </row>
    <row r="87" spans="1:27" ht="15.75">
      <c r="A87" s="16"/>
      <c r="B87" s="16"/>
      <c r="C87" s="18"/>
      <c r="D87" s="18"/>
      <c r="E87" s="18"/>
      <c r="F87" s="18"/>
      <c r="G87" s="2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5"/>
      <c r="S87" s="5"/>
      <c r="T87" s="5"/>
      <c r="U87" s="5"/>
      <c r="V87" s="5"/>
      <c r="W87" s="5"/>
      <c r="X87" s="5"/>
      <c r="Y87" s="5"/>
      <c r="Z87" s="38"/>
      <c r="AA87" s="38"/>
    </row>
    <row r="88" spans="1:27" ht="15.75">
      <c r="A88" s="16"/>
      <c r="B88" s="16"/>
      <c r="C88" s="18"/>
      <c r="D88" s="18"/>
      <c r="E88" s="18"/>
      <c r="F88" s="18"/>
      <c r="G88" s="2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5"/>
      <c r="S88" s="5"/>
      <c r="T88" s="5"/>
      <c r="U88" s="5"/>
      <c r="V88" s="5"/>
      <c r="W88" s="5"/>
      <c r="X88" s="5"/>
      <c r="Y88" s="5"/>
      <c r="Z88" s="38"/>
      <c r="AA88" s="38"/>
    </row>
    <row r="89" spans="1:27" ht="15.75">
      <c r="A89" s="16"/>
      <c r="B89" s="16"/>
      <c r="C89" s="18"/>
      <c r="D89" s="18"/>
      <c r="E89" s="18"/>
      <c r="F89" s="18"/>
      <c r="G89" s="2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5"/>
      <c r="S89" s="5"/>
      <c r="T89" s="5"/>
      <c r="U89" s="5"/>
      <c r="V89" s="5"/>
      <c r="W89" s="5"/>
      <c r="X89" s="5"/>
      <c r="Y89" s="5"/>
      <c r="Z89" s="38"/>
      <c r="AA89" s="38"/>
    </row>
    <row r="90" spans="1:27" ht="15.75">
      <c r="A90" s="16"/>
      <c r="B90" s="16"/>
      <c r="C90" s="19"/>
      <c r="D90" s="18"/>
      <c r="E90" s="18"/>
      <c r="F90" s="18"/>
      <c r="G90" s="2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5"/>
      <c r="S90" s="5"/>
      <c r="T90" s="5"/>
      <c r="U90" s="5"/>
      <c r="V90" s="5"/>
      <c r="W90" s="5"/>
      <c r="X90" s="5"/>
      <c r="Y90" s="5"/>
      <c r="Z90" s="38"/>
      <c r="AA90" s="38"/>
    </row>
    <row r="91" spans="1:27" ht="15.75">
      <c r="A91" s="16"/>
      <c r="B91" s="16"/>
      <c r="C91" s="19"/>
      <c r="D91" s="18"/>
      <c r="E91" s="18"/>
      <c r="F91" s="18"/>
      <c r="G91" s="2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5"/>
      <c r="S91" s="5"/>
      <c r="T91" s="5"/>
      <c r="U91" s="5"/>
      <c r="V91" s="5"/>
      <c r="W91" s="5"/>
      <c r="X91" s="5"/>
      <c r="Y91" s="5"/>
      <c r="Z91" s="38"/>
      <c r="AA91" s="38"/>
    </row>
    <row r="92" spans="1:27" ht="15.75">
      <c r="A92" s="16"/>
      <c r="B92" s="16"/>
      <c r="C92" s="19"/>
      <c r="D92" s="18"/>
      <c r="E92" s="18"/>
      <c r="F92" s="18"/>
      <c r="G92" s="2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5"/>
      <c r="S92" s="5"/>
      <c r="T92" s="5"/>
      <c r="U92" s="5"/>
      <c r="V92" s="5"/>
      <c r="W92" s="5"/>
      <c r="X92" s="5"/>
      <c r="Y92" s="5"/>
      <c r="Z92" s="38"/>
      <c r="AA92" s="38"/>
    </row>
    <row r="93" spans="1:27" ht="15.75">
      <c r="A93" s="16"/>
      <c r="B93" s="16"/>
      <c r="C93" s="19"/>
      <c r="D93" s="18"/>
      <c r="E93" s="18"/>
      <c r="F93" s="18"/>
      <c r="G93" s="2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5"/>
      <c r="S93" s="5"/>
      <c r="T93" s="5"/>
      <c r="U93" s="5"/>
      <c r="V93" s="5"/>
      <c r="W93" s="5"/>
      <c r="X93" s="5"/>
      <c r="Y93" s="5"/>
      <c r="Z93" s="38"/>
      <c r="AA93" s="38"/>
    </row>
    <row r="94" spans="1:27" ht="15.75">
      <c r="A94" s="5"/>
      <c r="B94" s="23"/>
      <c r="C94" s="24"/>
      <c r="D94" s="23"/>
      <c r="E94" s="5"/>
      <c r="F94" s="5"/>
      <c r="G94" s="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5"/>
      <c r="S94" s="5"/>
      <c r="T94" s="5"/>
      <c r="U94" s="5"/>
      <c r="V94" s="5"/>
      <c r="W94" s="5"/>
      <c r="X94" s="5"/>
      <c r="Y94" s="5"/>
      <c r="Z94" s="38"/>
      <c r="AA94" s="38"/>
    </row>
    <row r="95" spans="1:27" ht="15.75">
      <c r="A95" s="5"/>
      <c r="B95" s="5"/>
      <c r="C95" s="5"/>
      <c r="D95" s="5"/>
      <c r="E95" s="5"/>
      <c r="F95" s="5"/>
      <c r="G95" s="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5"/>
      <c r="S95" s="5"/>
      <c r="T95" s="5"/>
      <c r="U95" s="5"/>
      <c r="V95" s="5"/>
      <c r="W95" s="5"/>
      <c r="X95" s="5"/>
      <c r="Y95" s="5"/>
      <c r="Z95" s="38"/>
      <c r="AA95" s="38"/>
    </row>
    <row r="96" spans="1:28" ht="15.75">
      <c r="A96" s="5"/>
      <c r="B96" s="5"/>
      <c r="C96" s="5"/>
      <c r="D96" s="5"/>
      <c r="E96" s="5"/>
      <c r="F96" s="5"/>
      <c r="G96" s="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5"/>
      <c r="S96" s="5"/>
      <c r="T96" s="5"/>
      <c r="U96" s="5"/>
      <c r="V96" s="5"/>
      <c r="W96" s="5"/>
      <c r="X96" s="5"/>
      <c r="Y96" s="5"/>
      <c r="Z96" s="38"/>
      <c r="AA96" s="38"/>
      <c r="AB96" s="17"/>
    </row>
    <row r="97" spans="1:27" ht="15.75">
      <c r="A97" s="5"/>
      <c r="B97" s="5"/>
      <c r="C97" s="5"/>
      <c r="D97" s="5"/>
      <c r="E97" s="5"/>
      <c r="F97" s="5"/>
      <c r="G97" s="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5"/>
      <c r="S97" s="5"/>
      <c r="T97" s="5"/>
      <c r="U97" s="5"/>
      <c r="V97" s="5"/>
      <c r="W97" s="5"/>
      <c r="X97" s="5"/>
      <c r="Y97" s="5"/>
      <c r="Z97" s="38"/>
      <c r="AA97" s="38"/>
    </row>
    <row r="98" spans="1:27" ht="15.75">
      <c r="A98" s="5"/>
      <c r="B98" s="5"/>
      <c r="C98" s="5"/>
      <c r="D98" s="5"/>
      <c r="E98" s="5"/>
      <c r="F98" s="5"/>
      <c r="G98" s="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5"/>
      <c r="S98" s="5"/>
      <c r="T98" s="5"/>
      <c r="U98" s="5"/>
      <c r="V98" s="5"/>
      <c r="W98" s="5"/>
      <c r="X98" s="5"/>
      <c r="Y98" s="5"/>
      <c r="Z98" s="38"/>
      <c r="AA98" s="38"/>
    </row>
    <row r="99" spans="1:27" ht="15" customHeight="1">
      <c r="A99" s="5"/>
      <c r="B99" s="5"/>
      <c r="C99" s="5"/>
      <c r="D99" s="5"/>
      <c r="E99" s="5"/>
      <c r="F99" s="5"/>
      <c r="G99" s="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5"/>
      <c r="S99" s="5"/>
      <c r="T99" s="5"/>
      <c r="U99" s="5"/>
      <c r="V99" s="5"/>
      <c r="W99" s="5"/>
      <c r="X99" s="5"/>
      <c r="Y99" s="5"/>
      <c r="Z99" s="38"/>
      <c r="AA99" s="38"/>
    </row>
    <row r="100" spans="1:27" ht="14.25" customHeight="1">
      <c r="A100" s="5"/>
      <c r="B100" s="5"/>
      <c r="C100" s="5"/>
      <c r="D100" s="5"/>
      <c r="E100" s="5"/>
      <c r="F100" s="5"/>
      <c r="G100" s="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5"/>
      <c r="S100" s="5"/>
      <c r="T100" s="5"/>
      <c r="U100" s="5"/>
      <c r="V100" s="5"/>
      <c r="W100" s="5"/>
      <c r="X100" s="5"/>
      <c r="Y100" s="5"/>
      <c r="Z100" s="38"/>
      <c r="AA100" s="38"/>
    </row>
    <row r="101" spans="1:27" ht="14.25" customHeight="1">
      <c r="A101" s="5"/>
      <c r="B101" s="5"/>
      <c r="C101" s="5"/>
      <c r="D101" s="5"/>
      <c r="E101" s="5"/>
      <c r="F101" s="5"/>
      <c r="G101" s="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5"/>
      <c r="S101" s="5"/>
      <c r="T101" s="5"/>
      <c r="U101" s="5"/>
      <c r="V101" s="5"/>
      <c r="W101" s="5"/>
      <c r="X101" s="5"/>
      <c r="Y101" s="5"/>
      <c r="Z101" s="38"/>
      <c r="AA101" s="38"/>
    </row>
    <row r="102" spans="1:27" ht="15.75">
      <c r="A102" s="5"/>
      <c r="B102" s="5"/>
      <c r="C102" s="5"/>
      <c r="D102" s="5"/>
      <c r="E102" s="5"/>
      <c r="F102" s="5"/>
      <c r="G102" s="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5"/>
      <c r="S102" s="5"/>
      <c r="T102" s="5"/>
      <c r="U102" s="5"/>
      <c r="V102" s="5"/>
      <c r="W102" s="5"/>
      <c r="X102" s="5"/>
      <c r="Y102" s="5"/>
      <c r="Z102" s="38"/>
      <c r="AA102" s="38"/>
    </row>
    <row r="103" spans="1:27" ht="14.25" customHeight="1">
      <c r="A103" s="5"/>
      <c r="B103" s="5"/>
      <c r="C103" s="5"/>
      <c r="D103" s="5"/>
      <c r="E103" s="5"/>
      <c r="F103" s="5"/>
      <c r="G103" s="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5"/>
      <c r="S103" s="5"/>
      <c r="T103" s="5"/>
      <c r="U103" s="5"/>
      <c r="V103" s="5"/>
      <c r="W103" s="5"/>
      <c r="X103" s="5"/>
      <c r="Y103" s="5"/>
      <c r="Z103" s="38"/>
      <c r="AA103" s="38"/>
    </row>
  </sheetData>
  <mergeCells count="4">
    <mergeCell ref="AC3:AF3"/>
    <mergeCell ref="AJ3:AO3"/>
    <mergeCell ref="B3:E3"/>
    <mergeCell ref="H3:I3"/>
  </mergeCells>
  <printOptions/>
  <pageMargins left="0.68" right="0.54" top="0.63" bottom="0.68" header="0.5" footer="0.5"/>
  <pageSetup fitToHeight="1" fitToWidth="1" horizontalDpi="300" verticalDpi="300" orientation="portrait" paperSize="9" scale="83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3"/>
  <sheetViews>
    <sheetView showGridLines="0" zoomScaleSheetLayoutView="75" workbookViewId="0" topLeftCell="A4">
      <pane ySplit="2" topLeftCell="BM6" activePane="bottomLeft" state="frozen"/>
      <selection pane="topLeft" activeCell="A4" sqref="A4"/>
      <selection pane="bottomLeft" activeCell="A6" sqref="A6:IV6"/>
    </sheetView>
  </sheetViews>
  <sheetFormatPr defaultColWidth="9.140625" defaultRowHeight="12.75"/>
  <cols>
    <col min="1" max="1" width="10.140625" style="91" customWidth="1"/>
    <col min="2" max="2" width="7.8515625" style="2" customWidth="1"/>
    <col min="3" max="4" width="6.421875" style="2" bestFit="1" customWidth="1"/>
    <col min="5" max="5" width="3.57421875" style="2" bestFit="1" customWidth="1"/>
    <col min="6" max="6" width="1.7109375" style="2" bestFit="1" customWidth="1"/>
    <col min="7" max="7" width="4.140625" style="2" bestFit="1" customWidth="1"/>
    <col min="8" max="8" width="8.140625" style="2" bestFit="1" customWidth="1"/>
    <col min="9" max="9" width="8.00390625" style="2" bestFit="1" customWidth="1"/>
    <col min="10" max="10" width="2.421875" style="2" customWidth="1"/>
    <col min="11" max="11" width="3.57421875" style="2" bestFit="1" customWidth="1"/>
    <col min="12" max="12" width="3.7109375" style="1" customWidth="1"/>
    <col min="13" max="13" width="4.421875" style="12" customWidth="1"/>
    <col min="14" max="14" width="4.57421875" style="12" customWidth="1"/>
    <col min="15" max="15" width="4.8515625" style="12" customWidth="1"/>
    <col min="16" max="16" width="4.28125" style="1" customWidth="1"/>
    <col min="17" max="17" width="4.28125" style="1" bestFit="1" customWidth="1"/>
    <col min="18" max="18" width="6.421875" style="1" bestFit="1" customWidth="1"/>
    <col min="19" max="20" width="9.7109375" style="1" customWidth="1"/>
    <col min="21" max="21" width="7.00390625" style="41" bestFit="1" customWidth="1"/>
    <col min="22" max="22" width="3.140625" style="41" bestFit="1" customWidth="1"/>
    <col min="23" max="23" width="11.421875" style="41" bestFit="1" customWidth="1"/>
    <col min="24" max="16384" width="9.7109375" style="1" customWidth="1"/>
  </cols>
  <sheetData>
    <row r="1" spans="1:19" ht="15.75">
      <c r="A1" s="88"/>
      <c r="B1" s="27"/>
      <c r="C1" s="27"/>
      <c r="D1" s="27"/>
      <c r="E1" s="27"/>
      <c r="F1" s="27"/>
      <c r="G1" s="27"/>
      <c r="H1" s="27"/>
      <c r="I1" s="25"/>
      <c r="J1" s="12"/>
      <c r="K1" s="12"/>
      <c r="L1" s="12"/>
      <c r="P1" s="12"/>
      <c r="Q1" s="39"/>
      <c r="R1" s="39"/>
      <c r="S1" s="40"/>
    </row>
    <row r="2" spans="1:19" ht="15.75">
      <c r="A2" s="88"/>
      <c r="B2" s="27"/>
      <c r="C2" s="27"/>
      <c r="D2" s="27"/>
      <c r="E2" s="27"/>
      <c r="F2" s="27"/>
      <c r="G2" s="27"/>
      <c r="H2" s="27"/>
      <c r="I2" s="25"/>
      <c r="J2" s="12"/>
      <c r="K2" s="12"/>
      <c r="L2" s="12"/>
      <c r="P2" s="12"/>
      <c r="Q2" s="39"/>
      <c r="R2" s="39"/>
      <c r="S2" s="40"/>
    </row>
    <row r="3" spans="1:19" ht="15.75">
      <c r="A3" s="10" t="s">
        <v>94</v>
      </c>
      <c r="B3" s="144" t="s">
        <v>88</v>
      </c>
      <c r="C3" s="150"/>
      <c r="D3" s="150"/>
      <c r="E3" s="150"/>
      <c r="H3" s="151">
        <f ca="1">NOW()</f>
        <v>40561.467672453706</v>
      </c>
      <c r="I3" s="148"/>
      <c r="J3" s="9" t="s">
        <v>9</v>
      </c>
      <c r="K3" s="10">
        <v>1</v>
      </c>
      <c r="L3" s="11" t="s">
        <v>83</v>
      </c>
      <c r="M3" s="137"/>
      <c r="N3" s="137"/>
      <c r="P3" s="12"/>
      <c r="Q3" s="12"/>
      <c r="R3" s="12"/>
      <c r="S3" s="40"/>
    </row>
    <row r="4" spans="1:23" ht="15.75">
      <c r="A4" s="89"/>
      <c r="B4" s="27"/>
      <c r="C4" s="27"/>
      <c r="D4" s="27"/>
      <c r="E4" s="27"/>
      <c r="F4" s="27"/>
      <c r="G4" s="27"/>
      <c r="H4" s="27"/>
      <c r="K4" s="13" t="s">
        <v>11</v>
      </c>
      <c r="L4" s="13" t="s">
        <v>4</v>
      </c>
      <c r="M4" s="13" t="s">
        <v>5</v>
      </c>
      <c r="N4" s="13" t="s">
        <v>6</v>
      </c>
      <c r="O4" s="13" t="s">
        <v>7</v>
      </c>
      <c r="P4" s="13" t="s">
        <v>8</v>
      </c>
      <c r="Q4" s="13" t="s">
        <v>12</v>
      </c>
      <c r="R4" s="13" t="s">
        <v>13</v>
      </c>
      <c r="S4" s="13" t="s">
        <v>68</v>
      </c>
      <c r="T4" s="13" t="s">
        <v>67</v>
      </c>
      <c r="U4" s="152" t="s">
        <v>66</v>
      </c>
      <c r="V4" s="152"/>
      <c r="W4" s="142" t="s">
        <v>93</v>
      </c>
    </row>
    <row r="5" spans="1:72" ht="18">
      <c r="A5" s="52" t="s">
        <v>16</v>
      </c>
      <c r="B5" s="51" t="s">
        <v>64</v>
      </c>
      <c r="C5" s="52" t="s">
        <v>65</v>
      </c>
      <c r="D5" s="153" t="s">
        <v>19</v>
      </c>
      <c r="E5" s="155"/>
      <c r="F5" s="154"/>
      <c r="G5" s="153" t="s">
        <v>20</v>
      </c>
      <c r="H5" s="154"/>
      <c r="I5" s="52" t="s">
        <v>21</v>
      </c>
      <c r="J5" s="55"/>
      <c r="K5" s="84" t="s">
        <v>69</v>
      </c>
      <c r="L5" s="84" t="s">
        <v>70</v>
      </c>
      <c r="M5" s="57" t="s">
        <v>22</v>
      </c>
      <c r="N5" s="57" t="s">
        <v>23</v>
      </c>
      <c r="O5" s="57" t="s">
        <v>24</v>
      </c>
      <c r="P5" s="57" t="s">
        <v>25</v>
      </c>
      <c r="Q5" s="57" t="s">
        <v>26</v>
      </c>
      <c r="R5" s="57" t="s">
        <v>27</v>
      </c>
      <c r="S5" s="58" t="s">
        <v>28</v>
      </c>
      <c r="T5" s="57" t="s">
        <v>29</v>
      </c>
      <c r="U5" s="59"/>
      <c r="V5" s="54"/>
      <c r="W5" s="132" t="s">
        <v>92</v>
      </c>
      <c r="X5" s="60"/>
      <c r="Y5" s="60"/>
      <c r="Z5" s="60"/>
      <c r="AA5" s="60"/>
      <c r="AB5" s="60"/>
      <c r="AC5" s="60"/>
      <c r="AD5" s="60"/>
      <c r="AE5" s="60"/>
      <c r="AF5" s="61" t="s">
        <v>30</v>
      </c>
      <c r="AG5" s="62" t="s">
        <v>31</v>
      </c>
      <c r="AH5" s="63" t="s">
        <v>32</v>
      </c>
      <c r="AI5" s="61" t="s">
        <v>30</v>
      </c>
      <c r="AJ5" s="62" t="s">
        <v>31</v>
      </c>
      <c r="AK5" s="62" t="s">
        <v>32</v>
      </c>
      <c r="AL5" s="64" t="s">
        <v>33</v>
      </c>
      <c r="AM5" s="65"/>
      <c r="AN5" s="55"/>
      <c r="AO5" s="61" t="s">
        <v>34</v>
      </c>
      <c r="AP5" s="62" t="s">
        <v>35</v>
      </c>
      <c r="AQ5" s="62" t="s">
        <v>36</v>
      </c>
      <c r="AR5" s="66" t="s">
        <v>37</v>
      </c>
      <c r="AS5" s="66" t="s">
        <v>38</v>
      </c>
      <c r="AT5" s="66" t="s">
        <v>39</v>
      </c>
      <c r="AU5" s="66" t="s">
        <v>40</v>
      </c>
      <c r="AV5" s="66" t="s">
        <v>41</v>
      </c>
      <c r="AW5" s="61" t="s">
        <v>34</v>
      </c>
      <c r="AX5" s="62" t="s">
        <v>35</v>
      </c>
      <c r="AY5" s="62" t="s">
        <v>36</v>
      </c>
      <c r="AZ5" s="66" t="s">
        <v>37</v>
      </c>
      <c r="BA5" s="66" t="s">
        <v>38</v>
      </c>
      <c r="BB5" s="66" t="s">
        <v>39</v>
      </c>
      <c r="BC5" s="66" t="s">
        <v>40</v>
      </c>
      <c r="BD5" s="67" t="s">
        <v>41</v>
      </c>
      <c r="BE5" s="68" t="s">
        <v>42</v>
      </c>
      <c r="BF5" s="69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</row>
    <row r="6" spans="1:72" ht="18">
      <c r="A6" s="44">
        <v>1</v>
      </c>
      <c r="B6" s="28">
        <f>A6*1.1</f>
        <v>1.1</v>
      </c>
      <c r="C6" s="73">
        <f>(50-A6)/1000</f>
        <v>0.049</v>
      </c>
      <c r="D6" s="70">
        <f>A6*3.5</f>
        <v>3.5</v>
      </c>
      <c r="E6" s="53" t="s">
        <v>43</v>
      </c>
      <c r="F6" s="85">
        <f>ROUND(3+A6^0.3+2*(-1)^A6,0)</f>
        <v>2</v>
      </c>
      <c r="G6" s="72">
        <v>5</v>
      </c>
      <c r="H6" s="54" t="s">
        <v>44</v>
      </c>
      <c r="I6" s="44" t="s">
        <v>45</v>
      </c>
      <c r="J6" s="55"/>
      <c r="K6" s="56"/>
      <c r="L6" s="56"/>
      <c r="M6" s="138">
        <v>3</v>
      </c>
      <c r="N6" s="138">
        <v>2</v>
      </c>
      <c r="O6" s="138">
        <v>2</v>
      </c>
      <c r="P6" s="44">
        <v>2</v>
      </c>
      <c r="Q6" s="44">
        <v>3</v>
      </c>
      <c r="R6" s="28">
        <f aca="true" t="shared" si="0" ref="R6:R50">B6+C6</f>
        <v>1.149</v>
      </c>
      <c r="S6" s="73">
        <f aca="true" t="shared" si="1" ref="S6:S50">B6*C6</f>
        <v>0.0539</v>
      </c>
      <c r="T6" s="74">
        <f aca="true" t="shared" si="2" ref="T6:T50">B6*D6*10^F6/C6</f>
        <v>7857.142857142858</v>
      </c>
      <c r="U6" s="59" t="str">
        <f>IF(V6="","5,0","5,0.10")</f>
        <v>5,0.10</v>
      </c>
      <c r="V6" s="71">
        <f aca="true" t="shared" si="3" ref="V6:V50">IF(AM6-BF6=0,"",AM6-BF6)</f>
        <v>3</v>
      </c>
      <c r="W6" s="28">
        <f>0.005/B6*100</f>
        <v>0.45454545454545453</v>
      </c>
      <c r="X6" s="60"/>
      <c r="Y6" s="60"/>
      <c r="Z6" s="60"/>
      <c r="AA6" s="60"/>
      <c r="AB6" s="60"/>
      <c r="AC6" s="60"/>
      <c r="AD6" s="60"/>
      <c r="AE6" s="60"/>
      <c r="AF6" s="75">
        <f aca="true" t="shared" si="4" ref="AF6:AF50">IF(ISERROR(FIND("kg",$H6,1)),"",IF(FIND("kg",$H6,1)=1,0,""))</f>
      </c>
      <c r="AG6" s="75">
        <f aca="true" t="shared" si="5" ref="AG6:AG50">IF(ISERROR(FIND("g",$H6,1)),"",IF(FIND("g",$H6,1)=1,-3,""))</f>
        <v>-3</v>
      </c>
      <c r="AH6" s="75">
        <f aca="true" t="shared" si="6" ref="AH6:AH50">IF(ISERROR(FIND("mg",$H6,1)),"",IF(FIND("mg",$H6,1)=1,-6,""))</f>
      </c>
      <c r="AI6" s="75">
        <f aca="true" t="shared" si="7" ref="AI6:AI50">IF(ISERROR(FIND("kg",$I6,1)),"",IF(FIND("kg",$I6,1)=1,0,""))</f>
        <v>0</v>
      </c>
      <c r="AJ6" s="75">
        <f aca="true" t="shared" si="8" ref="AJ6:AJ50">IF(ISERROR(FIND("g",$I6,1)),"",IF(FIND("g",$I6,1)=1,-3,""))</f>
      </c>
      <c r="AK6" s="75">
        <f aca="true" t="shared" si="9" ref="AK6:AK50">IF(ISERROR(FIND("mg",$I6,1)),"",IF(FIND("mg",$I6,1)=1,-6,""))</f>
      </c>
      <c r="AL6" s="76">
        <v>10</v>
      </c>
      <c r="AM6" s="77">
        <f>MAX(AF6:AH6)-MAX(AI6:AK6)</f>
        <v>-3</v>
      </c>
      <c r="AN6" s="55"/>
      <c r="AO6" s="75">
        <f aca="true" t="shared" si="10" ref="AO6:AO50">IF(ISERROR(FIND("m3",$H6,1)),"",IF(FIND("m3",$H6,1)&gt;=1,0,""))</f>
      </c>
      <c r="AP6" s="75">
        <f aca="true" t="shared" si="11" ref="AP6:AP50">IF(ISERROR(FIND("dm3",$H6,1)),"",IF(FIND("dm3",$H6,1)&gt;=1,-3,""))</f>
      </c>
      <c r="AQ6" s="75">
        <f aca="true" t="shared" si="12" ref="AQ6:AQ50">IF(ISERROR(FIND("cm3",$H6,1)),"",IF(FIND("cm3",$H6,1)&gt;=1,-6,""))</f>
      </c>
      <c r="AR6" s="75">
        <f aca="true" t="shared" si="13" ref="AR6:AR50">IF(ISERROR(FIND("mm3",$H6,1)),"",IF(FIND("mm3",$H6,1)&gt;=1,-9,""))</f>
      </c>
      <c r="AS6" s="75">
        <f aca="true" t="shared" si="14" ref="AS6:AS50">IF(ISERROR(FIND("m2",$H6,1)),"",IF(FIND("m2",$H6,1)&gt;=1,0,""))</f>
        <v>0</v>
      </c>
      <c r="AT6" s="75">
        <f aca="true" t="shared" si="15" ref="AT6:AT50">IF(ISERROR(FIND("dm2",$H6,1)),"",IF(FIND("dm2",$H6,1)&gt;=1,-2,""))</f>
      </c>
      <c r="AU6" s="75">
        <f aca="true" t="shared" si="16" ref="AU6:AU50">IF(ISERROR(FIND("cm2",$H6,1)),"",IF(FIND("cm2",$H6,1)&gt;=1,-4,""))</f>
      </c>
      <c r="AV6" s="75">
        <f aca="true" t="shared" si="17" ref="AV6:AV50">IF(ISERROR(FIND("mm2",$H6,1)),"",IF(FIND("mm2",$H6,1)&gt;=1,-6,""))</f>
        <v>-6</v>
      </c>
      <c r="AW6" s="75">
        <f aca="true" t="shared" si="18" ref="AW6:AW50">IF(ISERROR(FIND("m3",$I6,1)),"",IF(FIND("m3",$I6,1)&gt;=1,0,""))</f>
      </c>
      <c r="AX6" s="75">
        <f aca="true" t="shared" si="19" ref="AX6:AX50">IF(ISERROR(FIND("dm3",$I6,1)),"",IF(FIND("dm3",$I6,1)&gt;=1,-3,""))</f>
      </c>
      <c r="AY6" s="75">
        <f aca="true" t="shared" si="20" ref="AY6:AY50">IF(ISERROR(FIND("cm3",$I6,1)),"",IF(FIND("cm3",$I6,1)&gt;=1,-6,""))</f>
      </c>
      <c r="AZ6" s="75">
        <f aca="true" t="shared" si="21" ref="AZ6:AZ50">IF(ISERROR(FIND("mm3",$I6,1)),"",IF(FIND("mm3",$I6,1)&gt;=1,-9,""))</f>
      </c>
      <c r="BA6" s="75">
        <f aca="true" t="shared" si="22" ref="BA6:BA50">IF(ISERROR(FIND("m2",$I6,1)),"",IF(FIND("m2",$I6,1)&gt;=1,0,""))</f>
        <v>0</v>
      </c>
      <c r="BB6" s="75">
        <f aca="true" t="shared" si="23" ref="BB6:BB50">IF(ISERROR(FIND("dm2",$I6,1)),"",IF(FIND("dm2",$I6,1)&gt;=1,-2,""))</f>
      </c>
      <c r="BC6" s="75">
        <f aca="true" t="shared" si="24" ref="BC6:BC50">IF(ISERROR(FIND("cm2",$I6,1)),"",IF(FIND("cm2",$I6,1)&gt;=1,-4,""))</f>
      </c>
      <c r="BD6" s="75">
        <f aca="true" t="shared" si="25" ref="BD6:BD50">IF(ISERROR(FIND("mm2",$I6,1)),"",IF(FIND("mm2",$I6,1)&gt;=1,-6,""))</f>
      </c>
      <c r="BE6" s="78">
        <v>10</v>
      </c>
      <c r="BF6" s="79">
        <f>MIN(AO6:AV6)-MIN(AW6:BD6)</f>
        <v>-6</v>
      </c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</row>
    <row r="7" spans="1:72" ht="18">
      <c r="A7" s="44">
        <v>2</v>
      </c>
      <c r="B7" s="28">
        <f aca="true" t="shared" si="26" ref="B7:B50">A7*1.1</f>
        <v>2.2</v>
      </c>
      <c r="C7" s="73">
        <f aca="true" t="shared" si="27" ref="C7:C50">(50-A7)/1000</f>
        <v>0.048</v>
      </c>
      <c r="D7" s="70">
        <f aca="true" t="shared" si="28" ref="D7:D50">A7*3.5</f>
        <v>7</v>
      </c>
      <c r="E7" s="53" t="s">
        <v>43</v>
      </c>
      <c r="F7" s="85">
        <f aca="true" t="shared" si="29" ref="F7:F50">ROUND(3+A7^0.3+2*(-1)^A7,0)</f>
        <v>6</v>
      </c>
      <c r="G7" s="72">
        <v>5</v>
      </c>
      <c r="H7" s="54" t="s">
        <v>46</v>
      </c>
      <c r="I7" s="44" t="s">
        <v>47</v>
      </c>
      <c r="J7" s="55"/>
      <c r="K7" s="56"/>
      <c r="L7" s="56"/>
      <c r="M7" s="138">
        <v>3</v>
      </c>
      <c r="N7" s="138">
        <v>2</v>
      </c>
      <c r="O7" s="138">
        <v>2</v>
      </c>
      <c r="P7" s="44">
        <v>2</v>
      </c>
      <c r="Q7" s="44">
        <v>3</v>
      </c>
      <c r="R7" s="28">
        <f t="shared" si="0"/>
        <v>2.248</v>
      </c>
      <c r="S7" s="28">
        <f t="shared" si="1"/>
        <v>0.10560000000000001</v>
      </c>
      <c r="T7" s="74">
        <f t="shared" si="2"/>
        <v>320833333.3333334</v>
      </c>
      <c r="U7" s="59" t="str">
        <f aca="true" t="shared" si="30" ref="U7:U50">IF(V7="","5,0","5,0.10")</f>
        <v>5,0.10</v>
      </c>
      <c r="V7" s="71">
        <f t="shared" si="3"/>
        <v>1</v>
      </c>
      <c r="W7" s="28">
        <f aca="true" t="shared" si="31" ref="W7:W50">0.005/B7*100</f>
        <v>0.22727272727272727</v>
      </c>
      <c r="X7" s="60"/>
      <c r="Y7" s="60"/>
      <c r="Z7" s="60"/>
      <c r="AA7" s="60"/>
      <c r="AB7" s="60"/>
      <c r="AC7" s="60"/>
      <c r="AD7" s="60"/>
      <c r="AE7" s="60"/>
      <c r="AF7" s="75">
        <f t="shared" si="4"/>
      </c>
      <c r="AG7" s="75">
        <f t="shared" si="5"/>
        <v>-3</v>
      </c>
      <c r="AH7" s="75">
        <f t="shared" si="6"/>
      </c>
      <c r="AI7" s="75">
        <f t="shared" si="7"/>
        <v>0</v>
      </c>
      <c r="AJ7" s="75">
        <f t="shared" si="8"/>
      </c>
      <c r="AK7" s="75">
        <f t="shared" si="9"/>
      </c>
      <c r="AL7" s="76">
        <v>10</v>
      </c>
      <c r="AM7" s="77">
        <f aca="true" t="shared" si="32" ref="AM7:AM50">MAX(AF7:AH7)-MAX(AI7:AK7)</f>
        <v>-3</v>
      </c>
      <c r="AN7" s="55"/>
      <c r="AO7" s="75">
        <f t="shared" si="10"/>
      </c>
      <c r="AP7" s="75">
        <f t="shared" si="11"/>
      </c>
      <c r="AQ7" s="75">
        <f t="shared" si="12"/>
      </c>
      <c r="AR7" s="75">
        <f t="shared" si="13"/>
      </c>
      <c r="AS7" s="75">
        <f t="shared" si="14"/>
        <v>0</v>
      </c>
      <c r="AT7" s="75">
        <f t="shared" si="15"/>
      </c>
      <c r="AU7" s="75">
        <f t="shared" si="16"/>
        <v>-4</v>
      </c>
      <c r="AV7" s="75">
        <f t="shared" si="17"/>
      </c>
      <c r="AW7" s="75">
        <f t="shared" si="18"/>
      </c>
      <c r="AX7" s="75">
        <f t="shared" si="19"/>
      </c>
      <c r="AY7" s="75">
        <f t="shared" si="20"/>
      </c>
      <c r="AZ7" s="75">
        <f t="shared" si="21"/>
      </c>
      <c r="BA7" s="75">
        <f t="shared" si="22"/>
        <v>0</v>
      </c>
      <c r="BB7" s="75">
        <f t="shared" si="23"/>
      </c>
      <c r="BC7" s="75">
        <f t="shared" si="24"/>
      </c>
      <c r="BD7" s="75">
        <f t="shared" si="25"/>
      </c>
      <c r="BE7" s="78">
        <v>10</v>
      </c>
      <c r="BF7" s="79">
        <f aca="true" t="shared" si="33" ref="BF7:BF50">MIN(AO7:AV7)-MIN(AW7:BD7)</f>
        <v>-4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</row>
    <row r="8" spans="1:72" ht="18">
      <c r="A8" s="44">
        <v>3</v>
      </c>
      <c r="B8" s="28">
        <f t="shared" si="26"/>
        <v>3.3000000000000003</v>
      </c>
      <c r="C8" s="73">
        <f t="shared" si="27"/>
        <v>0.047</v>
      </c>
      <c r="D8" s="70">
        <f t="shared" si="28"/>
        <v>10.5</v>
      </c>
      <c r="E8" s="53" t="s">
        <v>43</v>
      </c>
      <c r="F8" s="85">
        <f t="shared" si="29"/>
        <v>2</v>
      </c>
      <c r="G8" s="72">
        <v>5</v>
      </c>
      <c r="H8" s="54" t="s">
        <v>48</v>
      </c>
      <c r="I8" s="44" t="s">
        <v>47</v>
      </c>
      <c r="J8" s="55"/>
      <c r="K8" s="56"/>
      <c r="L8" s="56"/>
      <c r="M8" s="138">
        <v>3</v>
      </c>
      <c r="N8" s="138">
        <v>2</v>
      </c>
      <c r="O8" s="138">
        <v>3</v>
      </c>
      <c r="P8" s="44">
        <v>2</v>
      </c>
      <c r="Q8" s="44">
        <v>3</v>
      </c>
      <c r="R8" s="28">
        <f t="shared" si="0"/>
        <v>3.3470000000000004</v>
      </c>
      <c r="S8" s="28">
        <f t="shared" si="1"/>
        <v>0.15510000000000002</v>
      </c>
      <c r="T8" s="74">
        <f t="shared" si="2"/>
        <v>73723.40425531915</v>
      </c>
      <c r="U8" s="59" t="str">
        <f t="shared" si="30"/>
        <v>5,0.10</v>
      </c>
      <c r="V8" s="71">
        <f t="shared" si="3"/>
        <v>-1</v>
      </c>
      <c r="W8" s="28">
        <f t="shared" si="31"/>
        <v>0.15151515151515152</v>
      </c>
      <c r="X8" s="80"/>
      <c r="Y8" s="80"/>
      <c r="Z8" s="80"/>
      <c r="AA8" s="80"/>
      <c r="AB8" s="80"/>
      <c r="AC8" s="80"/>
      <c r="AD8" s="80"/>
      <c r="AE8" s="80"/>
      <c r="AF8" s="75">
        <f t="shared" si="4"/>
      </c>
      <c r="AG8" s="75">
        <f t="shared" si="5"/>
        <v>-3</v>
      </c>
      <c r="AH8" s="75">
        <f t="shared" si="6"/>
      </c>
      <c r="AI8" s="75">
        <f t="shared" si="7"/>
        <v>0</v>
      </c>
      <c r="AJ8" s="75">
        <f t="shared" si="8"/>
      </c>
      <c r="AK8" s="75">
        <f t="shared" si="9"/>
      </c>
      <c r="AL8" s="76">
        <v>10</v>
      </c>
      <c r="AM8" s="77">
        <f t="shared" si="32"/>
        <v>-3</v>
      </c>
      <c r="AN8" s="55"/>
      <c r="AO8" s="75">
        <f t="shared" si="10"/>
      </c>
      <c r="AP8" s="75">
        <f t="shared" si="11"/>
      </c>
      <c r="AQ8" s="75">
        <f t="shared" si="12"/>
      </c>
      <c r="AR8" s="75">
        <f t="shared" si="13"/>
      </c>
      <c r="AS8" s="75">
        <f t="shared" si="14"/>
        <v>0</v>
      </c>
      <c r="AT8" s="75">
        <f t="shared" si="15"/>
        <v>-2</v>
      </c>
      <c r="AU8" s="75">
        <f t="shared" si="16"/>
      </c>
      <c r="AV8" s="75">
        <f t="shared" si="17"/>
      </c>
      <c r="AW8" s="75">
        <f t="shared" si="18"/>
      </c>
      <c r="AX8" s="75">
        <f t="shared" si="19"/>
      </c>
      <c r="AY8" s="75">
        <f t="shared" si="20"/>
      </c>
      <c r="AZ8" s="75">
        <f t="shared" si="21"/>
      </c>
      <c r="BA8" s="75">
        <f t="shared" si="22"/>
        <v>0</v>
      </c>
      <c r="BB8" s="75">
        <f t="shared" si="23"/>
      </c>
      <c r="BC8" s="75">
        <f t="shared" si="24"/>
      </c>
      <c r="BD8" s="75">
        <f t="shared" si="25"/>
      </c>
      <c r="BE8" s="78">
        <v>10</v>
      </c>
      <c r="BF8" s="79">
        <f t="shared" si="33"/>
        <v>-2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</row>
    <row r="9" spans="1:72" ht="21.75" customHeight="1">
      <c r="A9" s="44">
        <v>4</v>
      </c>
      <c r="B9" s="28">
        <f t="shared" si="26"/>
        <v>4.4</v>
      </c>
      <c r="C9" s="73">
        <f t="shared" si="27"/>
        <v>0.046</v>
      </c>
      <c r="D9" s="70">
        <f t="shared" si="28"/>
        <v>14</v>
      </c>
      <c r="E9" s="53" t="s">
        <v>43</v>
      </c>
      <c r="F9" s="85">
        <f t="shared" si="29"/>
        <v>7</v>
      </c>
      <c r="G9" s="72">
        <v>5</v>
      </c>
      <c r="H9" s="54" t="s">
        <v>44</v>
      </c>
      <c r="I9" s="44" t="s">
        <v>49</v>
      </c>
      <c r="J9" s="55"/>
      <c r="K9" s="56"/>
      <c r="L9" s="56"/>
      <c r="M9" s="138">
        <v>3</v>
      </c>
      <c r="N9" s="138">
        <v>2</v>
      </c>
      <c r="O9" s="138">
        <v>3</v>
      </c>
      <c r="P9" s="44">
        <v>2</v>
      </c>
      <c r="Q9" s="44">
        <v>3</v>
      </c>
      <c r="R9" s="28">
        <f t="shared" si="0"/>
        <v>4.446000000000001</v>
      </c>
      <c r="S9" s="28">
        <f t="shared" si="1"/>
        <v>0.20240000000000002</v>
      </c>
      <c r="T9" s="74">
        <f t="shared" si="2"/>
        <v>13391304347.82609</v>
      </c>
      <c r="U9" s="59" t="str">
        <f t="shared" si="30"/>
        <v>5,0.10</v>
      </c>
      <c r="V9" s="71">
        <f t="shared" si="3"/>
        <v>1</v>
      </c>
      <c r="W9" s="28">
        <f t="shared" si="31"/>
        <v>0.11363636363636363</v>
      </c>
      <c r="X9" s="80"/>
      <c r="Y9" s="80"/>
      <c r="Z9" s="80"/>
      <c r="AA9" s="80"/>
      <c r="AB9" s="80"/>
      <c r="AC9" s="80"/>
      <c r="AD9" s="80"/>
      <c r="AE9" s="80"/>
      <c r="AF9" s="75">
        <f t="shared" si="4"/>
      </c>
      <c r="AG9" s="75">
        <f t="shared" si="5"/>
        <v>-3</v>
      </c>
      <c r="AH9" s="75">
        <f t="shared" si="6"/>
      </c>
      <c r="AI9" s="75">
        <f t="shared" si="7"/>
        <v>0</v>
      </c>
      <c r="AJ9" s="75">
        <f t="shared" si="8"/>
      </c>
      <c r="AK9" s="75">
        <f t="shared" si="9"/>
      </c>
      <c r="AL9" s="76">
        <v>10</v>
      </c>
      <c r="AM9" s="77">
        <f t="shared" si="32"/>
        <v>-3</v>
      </c>
      <c r="AN9" s="55"/>
      <c r="AO9" s="75">
        <f t="shared" si="10"/>
      </c>
      <c r="AP9" s="75">
        <f t="shared" si="11"/>
      </c>
      <c r="AQ9" s="75">
        <f t="shared" si="12"/>
      </c>
      <c r="AR9" s="75">
        <f t="shared" si="13"/>
      </c>
      <c r="AS9" s="75">
        <f t="shared" si="14"/>
        <v>0</v>
      </c>
      <c r="AT9" s="75">
        <f t="shared" si="15"/>
      </c>
      <c r="AU9" s="75">
        <f t="shared" si="16"/>
      </c>
      <c r="AV9" s="75">
        <f t="shared" si="17"/>
        <v>-6</v>
      </c>
      <c r="AW9" s="75">
        <f t="shared" si="18"/>
      </c>
      <c r="AX9" s="75">
        <f t="shared" si="19"/>
      </c>
      <c r="AY9" s="75">
        <f t="shared" si="20"/>
      </c>
      <c r="AZ9" s="75">
        <f t="shared" si="21"/>
      </c>
      <c r="BA9" s="75">
        <f t="shared" si="22"/>
        <v>0</v>
      </c>
      <c r="BB9" s="75">
        <f t="shared" si="23"/>
        <v>-2</v>
      </c>
      <c r="BC9" s="75">
        <f t="shared" si="24"/>
      </c>
      <c r="BD9" s="75">
        <f t="shared" si="25"/>
      </c>
      <c r="BE9" s="78">
        <v>10</v>
      </c>
      <c r="BF9" s="79">
        <f t="shared" si="33"/>
        <v>-4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</row>
    <row r="10" spans="1:72" ht="15.75" customHeight="1">
      <c r="A10" s="44">
        <v>5</v>
      </c>
      <c r="B10" s="28">
        <f t="shared" si="26"/>
        <v>5.5</v>
      </c>
      <c r="C10" s="73">
        <f t="shared" si="27"/>
        <v>0.045</v>
      </c>
      <c r="D10" s="70">
        <f t="shared" si="28"/>
        <v>17.5</v>
      </c>
      <c r="E10" s="53" t="s">
        <v>43</v>
      </c>
      <c r="F10" s="85">
        <f t="shared" si="29"/>
        <v>3</v>
      </c>
      <c r="G10" s="72">
        <v>5</v>
      </c>
      <c r="H10" s="54" t="s">
        <v>46</v>
      </c>
      <c r="I10" s="44" t="s">
        <v>50</v>
      </c>
      <c r="J10" s="55"/>
      <c r="K10" s="56"/>
      <c r="L10" s="56"/>
      <c r="M10" s="138">
        <v>3</v>
      </c>
      <c r="N10" s="138">
        <v>2</v>
      </c>
      <c r="O10" s="138">
        <v>3</v>
      </c>
      <c r="P10" s="44">
        <v>2</v>
      </c>
      <c r="Q10" s="44">
        <v>3</v>
      </c>
      <c r="R10" s="28">
        <f t="shared" si="0"/>
        <v>5.545</v>
      </c>
      <c r="S10" s="28">
        <f t="shared" si="1"/>
        <v>0.2475</v>
      </c>
      <c r="T10" s="74">
        <f t="shared" si="2"/>
        <v>2138888.888888889</v>
      </c>
      <c r="U10" s="59" t="str">
        <f t="shared" si="30"/>
        <v>5,0.10</v>
      </c>
      <c r="V10" s="71">
        <f t="shared" si="3"/>
        <v>-1</v>
      </c>
      <c r="W10" s="28">
        <f t="shared" si="31"/>
        <v>0.09090909090909091</v>
      </c>
      <c r="X10" s="80"/>
      <c r="Y10" s="80"/>
      <c r="Z10" s="80"/>
      <c r="AA10" s="80"/>
      <c r="AB10" s="80"/>
      <c r="AC10" s="80"/>
      <c r="AD10" s="80"/>
      <c r="AE10" s="80"/>
      <c r="AF10" s="75">
        <f t="shared" si="4"/>
      </c>
      <c r="AG10" s="75">
        <f t="shared" si="5"/>
        <v>-3</v>
      </c>
      <c r="AH10" s="75">
        <f t="shared" si="6"/>
      </c>
      <c r="AI10" s="75">
        <f t="shared" si="7"/>
        <v>0</v>
      </c>
      <c r="AJ10" s="75">
        <f t="shared" si="8"/>
      </c>
      <c r="AK10" s="75">
        <f t="shared" si="9"/>
      </c>
      <c r="AL10" s="76">
        <v>10</v>
      </c>
      <c r="AM10" s="77">
        <f t="shared" si="32"/>
        <v>-3</v>
      </c>
      <c r="AN10" s="55"/>
      <c r="AO10" s="75">
        <f t="shared" si="10"/>
      </c>
      <c r="AP10" s="75">
        <f t="shared" si="11"/>
      </c>
      <c r="AQ10" s="75">
        <f t="shared" si="12"/>
      </c>
      <c r="AR10" s="75">
        <f t="shared" si="13"/>
      </c>
      <c r="AS10" s="75">
        <f t="shared" si="14"/>
        <v>0</v>
      </c>
      <c r="AT10" s="75">
        <f t="shared" si="15"/>
      </c>
      <c r="AU10" s="75">
        <f t="shared" si="16"/>
        <v>-4</v>
      </c>
      <c r="AV10" s="75">
        <f t="shared" si="17"/>
      </c>
      <c r="AW10" s="75">
        <f t="shared" si="18"/>
      </c>
      <c r="AX10" s="75">
        <f t="shared" si="19"/>
      </c>
      <c r="AY10" s="75">
        <f t="shared" si="20"/>
      </c>
      <c r="AZ10" s="75">
        <f t="shared" si="21"/>
      </c>
      <c r="BA10" s="75">
        <f t="shared" si="22"/>
        <v>0</v>
      </c>
      <c r="BB10" s="75">
        <f t="shared" si="23"/>
        <v>-2</v>
      </c>
      <c r="BC10" s="75">
        <f t="shared" si="24"/>
      </c>
      <c r="BD10" s="75">
        <f t="shared" si="25"/>
      </c>
      <c r="BE10" s="78">
        <v>10</v>
      </c>
      <c r="BF10" s="79">
        <f t="shared" si="33"/>
        <v>-2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</row>
    <row r="11" spans="1:72" ht="21.75" customHeight="1">
      <c r="A11" s="44">
        <v>6</v>
      </c>
      <c r="B11" s="28">
        <f t="shared" si="26"/>
        <v>6.6000000000000005</v>
      </c>
      <c r="C11" s="73">
        <f t="shared" si="27"/>
        <v>0.044</v>
      </c>
      <c r="D11" s="70">
        <f t="shared" si="28"/>
        <v>21</v>
      </c>
      <c r="E11" s="53" t="s">
        <v>43</v>
      </c>
      <c r="F11" s="85">
        <f t="shared" si="29"/>
        <v>7</v>
      </c>
      <c r="G11" s="72">
        <v>5</v>
      </c>
      <c r="H11" s="54" t="s">
        <v>48</v>
      </c>
      <c r="I11" s="44" t="s">
        <v>51</v>
      </c>
      <c r="J11" s="55"/>
      <c r="K11" s="56"/>
      <c r="L11" s="56"/>
      <c r="M11" s="138">
        <v>3</v>
      </c>
      <c r="N11" s="138">
        <v>2</v>
      </c>
      <c r="O11" s="138">
        <v>3</v>
      </c>
      <c r="P11" s="44">
        <v>2</v>
      </c>
      <c r="Q11" s="44">
        <v>3</v>
      </c>
      <c r="R11" s="28">
        <f t="shared" si="0"/>
        <v>6.644</v>
      </c>
      <c r="S11" s="28">
        <f t="shared" si="1"/>
        <v>0.2904</v>
      </c>
      <c r="T11" s="74">
        <f t="shared" si="2"/>
        <v>31500000000.000008</v>
      </c>
      <c r="U11" s="59" t="str">
        <f t="shared" si="30"/>
        <v>5,0.10</v>
      </c>
      <c r="V11" s="71">
        <f t="shared" si="3"/>
        <v>-5</v>
      </c>
      <c r="W11" s="73">
        <f t="shared" si="31"/>
        <v>0.07575757575757576</v>
      </c>
      <c r="X11" s="80"/>
      <c r="Y11" s="80"/>
      <c r="Z11" s="80"/>
      <c r="AA11" s="80"/>
      <c r="AB11" s="80"/>
      <c r="AC11" s="80"/>
      <c r="AD11" s="80"/>
      <c r="AE11" s="80"/>
      <c r="AF11" s="75">
        <f t="shared" si="4"/>
      </c>
      <c r="AG11" s="75">
        <f t="shared" si="5"/>
        <v>-3</v>
      </c>
      <c r="AH11" s="75">
        <f t="shared" si="6"/>
      </c>
      <c r="AI11" s="75">
        <f t="shared" si="7"/>
        <v>0</v>
      </c>
      <c r="AJ11" s="75">
        <f t="shared" si="8"/>
      </c>
      <c r="AK11" s="75">
        <f t="shared" si="9"/>
      </c>
      <c r="AL11" s="76">
        <v>10</v>
      </c>
      <c r="AM11" s="77">
        <f t="shared" si="32"/>
        <v>-3</v>
      </c>
      <c r="AN11" s="55"/>
      <c r="AO11" s="75">
        <f t="shared" si="10"/>
      </c>
      <c r="AP11" s="75">
        <f t="shared" si="11"/>
      </c>
      <c r="AQ11" s="75">
        <f t="shared" si="12"/>
      </c>
      <c r="AR11" s="75">
        <f t="shared" si="13"/>
      </c>
      <c r="AS11" s="75">
        <f t="shared" si="14"/>
        <v>0</v>
      </c>
      <c r="AT11" s="75">
        <f t="shared" si="15"/>
        <v>-2</v>
      </c>
      <c r="AU11" s="75">
        <f t="shared" si="16"/>
      </c>
      <c r="AV11" s="75">
        <f t="shared" si="17"/>
      </c>
      <c r="AW11" s="75">
        <f t="shared" si="18"/>
      </c>
      <c r="AX11" s="75">
        <f t="shared" si="19"/>
      </c>
      <c r="AY11" s="75">
        <f t="shared" si="20"/>
      </c>
      <c r="AZ11" s="75">
        <f t="shared" si="21"/>
      </c>
      <c r="BA11" s="75">
        <f t="shared" si="22"/>
        <v>0</v>
      </c>
      <c r="BB11" s="75">
        <f t="shared" si="23"/>
      </c>
      <c r="BC11" s="75">
        <f t="shared" si="24"/>
        <v>-4</v>
      </c>
      <c r="BD11" s="75">
        <f t="shared" si="25"/>
      </c>
      <c r="BE11" s="78">
        <v>10</v>
      </c>
      <c r="BF11" s="79">
        <f t="shared" si="33"/>
        <v>2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</row>
    <row r="12" spans="1:72" ht="18">
      <c r="A12" s="44">
        <v>7</v>
      </c>
      <c r="B12" s="28">
        <f t="shared" si="26"/>
        <v>7.700000000000001</v>
      </c>
      <c r="C12" s="73">
        <f t="shared" si="27"/>
        <v>0.043</v>
      </c>
      <c r="D12" s="70">
        <f t="shared" si="28"/>
        <v>24.5</v>
      </c>
      <c r="E12" s="53" t="s">
        <v>43</v>
      </c>
      <c r="F12" s="85">
        <f t="shared" si="29"/>
        <v>3</v>
      </c>
      <c r="G12" s="72">
        <v>5</v>
      </c>
      <c r="H12" s="54" t="s">
        <v>44</v>
      </c>
      <c r="I12" s="44" t="s">
        <v>52</v>
      </c>
      <c r="J12" s="55"/>
      <c r="K12" s="56"/>
      <c r="L12" s="56"/>
      <c r="M12" s="138">
        <v>3</v>
      </c>
      <c r="N12" s="138">
        <v>2</v>
      </c>
      <c r="O12" s="138">
        <v>3</v>
      </c>
      <c r="P12" s="44">
        <v>2</v>
      </c>
      <c r="Q12" s="44">
        <v>3</v>
      </c>
      <c r="R12" s="28">
        <f t="shared" si="0"/>
        <v>7.743000000000001</v>
      </c>
      <c r="S12" s="28">
        <f t="shared" si="1"/>
        <v>0.3311</v>
      </c>
      <c r="T12" s="74">
        <f t="shared" si="2"/>
        <v>4387209.302325582</v>
      </c>
      <c r="U12" s="59" t="str">
        <f t="shared" si="30"/>
        <v>5,0.10</v>
      </c>
      <c r="V12" s="71">
        <f t="shared" si="3"/>
        <v>-1</v>
      </c>
      <c r="W12" s="73">
        <f t="shared" si="31"/>
        <v>0.06493506493506493</v>
      </c>
      <c r="X12" s="80"/>
      <c r="Y12" s="80"/>
      <c r="Z12" s="80"/>
      <c r="AA12" s="80"/>
      <c r="AB12" s="80"/>
      <c r="AC12" s="80"/>
      <c r="AD12" s="80"/>
      <c r="AE12" s="80"/>
      <c r="AF12" s="75">
        <f t="shared" si="4"/>
      </c>
      <c r="AG12" s="75">
        <f t="shared" si="5"/>
        <v>-3</v>
      </c>
      <c r="AH12" s="75">
        <f t="shared" si="6"/>
      </c>
      <c r="AI12" s="75">
        <f t="shared" si="7"/>
        <v>0</v>
      </c>
      <c r="AJ12" s="75">
        <f t="shared" si="8"/>
      </c>
      <c r="AK12" s="75">
        <f t="shared" si="9"/>
      </c>
      <c r="AL12" s="76">
        <v>10</v>
      </c>
      <c r="AM12" s="77">
        <f t="shared" si="32"/>
        <v>-3</v>
      </c>
      <c r="AN12" s="55"/>
      <c r="AO12" s="75">
        <f t="shared" si="10"/>
      </c>
      <c r="AP12" s="75">
        <f t="shared" si="11"/>
      </c>
      <c r="AQ12" s="75">
        <f t="shared" si="12"/>
      </c>
      <c r="AR12" s="75">
        <f t="shared" si="13"/>
      </c>
      <c r="AS12" s="75">
        <f t="shared" si="14"/>
        <v>0</v>
      </c>
      <c r="AT12" s="75">
        <f t="shared" si="15"/>
      </c>
      <c r="AU12" s="75">
        <f t="shared" si="16"/>
      </c>
      <c r="AV12" s="75">
        <f t="shared" si="17"/>
        <v>-6</v>
      </c>
      <c r="AW12" s="75">
        <f t="shared" si="18"/>
      </c>
      <c r="AX12" s="75">
        <f t="shared" si="19"/>
      </c>
      <c r="AY12" s="75">
        <f t="shared" si="20"/>
      </c>
      <c r="AZ12" s="75">
        <f t="shared" si="21"/>
      </c>
      <c r="BA12" s="75">
        <f t="shared" si="22"/>
        <v>0</v>
      </c>
      <c r="BB12" s="75">
        <f t="shared" si="23"/>
      </c>
      <c r="BC12" s="75">
        <f t="shared" si="24"/>
        <v>-4</v>
      </c>
      <c r="BD12" s="75">
        <f t="shared" si="25"/>
      </c>
      <c r="BE12" s="78">
        <v>10</v>
      </c>
      <c r="BF12" s="79">
        <f t="shared" si="33"/>
        <v>-2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72" ht="18">
      <c r="A13" s="44">
        <v>8</v>
      </c>
      <c r="B13" s="28">
        <f t="shared" si="26"/>
        <v>8.8</v>
      </c>
      <c r="C13" s="73">
        <f t="shared" si="27"/>
        <v>0.042</v>
      </c>
      <c r="D13" s="70">
        <f t="shared" si="28"/>
        <v>28</v>
      </c>
      <c r="E13" s="53" t="s">
        <v>43</v>
      </c>
      <c r="F13" s="85">
        <f t="shared" si="29"/>
        <v>7</v>
      </c>
      <c r="G13" s="72">
        <v>5</v>
      </c>
      <c r="H13" s="54" t="s">
        <v>46</v>
      </c>
      <c r="I13" s="44" t="s">
        <v>53</v>
      </c>
      <c r="J13" s="55"/>
      <c r="K13" s="56"/>
      <c r="L13" s="56"/>
      <c r="M13" s="138">
        <v>3</v>
      </c>
      <c r="N13" s="138">
        <v>2</v>
      </c>
      <c r="O13" s="138">
        <v>3</v>
      </c>
      <c r="P13" s="44">
        <v>2</v>
      </c>
      <c r="Q13" s="44">
        <v>3</v>
      </c>
      <c r="R13" s="28">
        <f t="shared" si="0"/>
        <v>8.842</v>
      </c>
      <c r="S13" s="28">
        <f t="shared" si="1"/>
        <v>0.36960000000000004</v>
      </c>
      <c r="T13" s="74">
        <f t="shared" si="2"/>
        <v>58666666666.66667</v>
      </c>
      <c r="U13" s="59" t="str">
        <f t="shared" si="30"/>
        <v>5,0.10</v>
      </c>
      <c r="V13" s="71">
        <f t="shared" si="3"/>
        <v>1</v>
      </c>
      <c r="W13" s="73">
        <f t="shared" si="31"/>
        <v>0.056818181818181816</v>
      </c>
      <c r="X13" s="80"/>
      <c r="Y13" s="80"/>
      <c r="Z13" s="80"/>
      <c r="AA13" s="80"/>
      <c r="AB13" s="80"/>
      <c r="AC13" s="80"/>
      <c r="AD13" s="80"/>
      <c r="AE13" s="80"/>
      <c r="AF13" s="75">
        <f t="shared" si="4"/>
      </c>
      <c r="AG13" s="75">
        <f t="shared" si="5"/>
        <v>-3</v>
      </c>
      <c r="AH13" s="75">
        <f t="shared" si="6"/>
      </c>
      <c r="AI13" s="75">
        <f t="shared" si="7"/>
      </c>
      <c r="AJ13" s="75">
        <f t="shared" si="8"/>
      </c>
      <c r="AK13" s="75">
        <f t="shared" si="9"/>
        <v>-6</v>
      </c>
      <c r="AL13" s="76">
        <v>10</v>
      </c>
      <c r="AM13" s="77">
        <f t="shared" si="32"/>
        <v>3</v>
      </c>
      <c r="AN13" s="55"/>
      <c r="AO13" s="75">
        <f t="shared" si="10"/>
      </c>
      <c r="AP13" s="75">
        <f t="shared" si="11"/>
      </c>
      <c r="AQ13" s="75">
        <f t="shared" si="12"/>
      </c>
      <c r="AR13" s="75">
        <f t="shared" si="13"/>
      </c>
      <c r="AS13" s="75">
        <f t="shared" si="14"/>
        <v>0</v>
      </c>
      <c r="AT13" s="75">
        <f t="shared" si="15"/>
      </c>
      <c r="AU13" s="75">
        <f t="shared" si="16"/>
        <v>-4</v>
      </c>
      <c r="AV13" s="75">
        <f t="shared" si="17"/>
      </c>
      <c r="AW13" s="75">
        <f t="shared" si="18"/>
      </c>
      <c r="AX13" s="75">
        <f t="shared" si="19"/>
      </c>
      <c r="AY13" s="75">
        <f t="shared" si="20"/>
      </c>
      <c r="AZ13" s="75">
        <f t="shared" si="21"/>
      </c>
      <c r="BA13" s="75">
        <f t="shared" si="22"/>
        <v>0</v>
      </c>
      <c r="BB13" s="75">
        <f t="shared" si="23"/>
      </c>
      <c r="BC13" s="75">
        <f t="shared" si="24"/>
      </c>
      <c r="BD13" s="75">
        <f t="shared" si="25"/>
        <v>-6</v>
      </c>
      <c r="BE13" s="78">
        <v>10</v>
      </c>
      <c r="BF13" s="79">
        <f t="shared" si="33"/>
        <v>2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</row>
    <row r="14" spans="1:72" ht="15.75" customHeight="1">
      <c r="A14" s="44">
        <v>9</v>
      </c>
      <c r="B14" s="28">
        <f t="shared" si="26"/>
        <v>9.9</v>
      </c>
      <c r="C14" s="73">
        <f t="shared" si="27"/>
        <v>0.041</v>
      </c>
      <c r="D14" s="70">
        <f t="shared" si="28"/>
        <v>31.5</v>
      </c>
      <c r="E14" s="53" t="s">
        <v>43</v>
      </c>
      <c r="F14" s="85">
        <f>ROUND(3+A14^0.3+2*(-1)^A14,0)</f>
        <v>3</v>
      </c>
      <c r="G14" s="72">
        <v>5</v>
      </c>
      <c r="H14" s="54" t="s">
        <v>48</v>
      </c>
      <c r="I14" s="44" t="s">
        <v>51</v>
      </c>
      <c r="J14" s="55"/>
      <c r="K14" s="56"/>
      <c r="L14" s="56"/>
      <c r="M14" s="138">
        <v>3</v>
      </c>
      <c r="N14" s="138">
        <v>2</v>
      </c>
      <c r="O14" s="138">
        <v>3</v>
      </c>
      <c r="P14" s="44">
        <v>2</v>
      </c>
      <c r="Q14" s="44">
        <v>3</v>
      </c>
      <c r="R14" s="28">
        <f t="shared" si="0"/>
        <v>9.941</v>
      </c>
      <c r="S14" s="28">
        <f t="shared" si="1"/>
        <v>0.40590000000000004</v>
      </c>
      <c r="T14" s="74">
        <f t="shared" si="2"/>
        <v>7606097.560975609</v>
      </c>
      <c r="U14" s="59" t="str">
        <f t="shared" si="30"/>
        <v>5,0.10</v>
      </c>
      <c r="V14" s="71">
        <f t="shared" si="3"/>
        <v>-5</v>
      </c>
      <c r="W14" s="73">
        <f t="shared" si="31"/>
        <v>0.050505050505050504</v>
      </c>
      <c r="X14" s="80"/>
      <c r="Y14" s="80"/>
      <c r="Z14" s="80"/>
      <c r="AA14" s="80"/>
      <c r="AB14" s="80"/>
      <c r="AC14" s="80"/>
      <c r="AD14" s="80"/>
      <c r="AE14" s="80"/>
      <c r="AF14" s="75">
        <f t="shared" si="4"/>
      </c>
      <c r="AG14" s="75">
        <f t="shared" si="5"/>
        <v>-3</v>
      </c>
      <c r="AH14" s="75">
        <f t="shared" si="6"/>
      </c>
      <c r="AI14" s="75">
        <f t="shared" si="7"/>
        <v>0</v>
      </c>
      <c r="AJ14" s="75">
        <f t="shared" si="8"/>
      </c>
      <c r="AK14" s="75">
        <f t="shared" si="9"/>
      </c>
      <c r="AL14" s="76">
        <v>10</v>
      </c>
      <c r="AM14" s="77">
        <f t="shared" si="32"/>
        <v>-3</v>
      </c>
      <c r="AN14" s="55"/>
      <c r="AO14" s="75">
        <f t="shared" si="10"/>
      </c>
      <c r="AP14" s="75">
        <f t="shared" si="11"/>
      </c>
      <c r="AQ14" s="75">
        <f t="shared" si="12"/>
      </c>
      <c r="AR14" s="75">
        <f t="shared" si="13"/>
      </c>
      <c r="AS14" s="75">
        <f t="shared" si="14"/>
        <v>0</v>
      </c>
      <c r="AT14" s="75">
        <f t="shared" si="15"/>
        <v>-2</v>
      </c>
      <c r="AU14" s="75">
        <f t="shared" si="16"/>
      </c>
      <c r="AV14" s="75">
        <f t="shared" si="17"/>
      </c>
      <c r="AW14" s="75">
        <f t="shared" si="18"/>
      </c>
      <c r="AX14" s="75">
        <f t="shared" si="19"/>
      </c>
      <c r="AY14" s="75">
        <f t="shared" si="20"/>
      </c>
      <c r="AZ14" s="75">
        <f t="shared" si="21"/>
      </c>
      <c r="BA14" s="75">
        <f t="shared" si="22"/>
        <v>0</v>
      </c>
      <c r="BB14" s="75">
        <f t="shared" si="23"/>
      </c>
      <c r="BC14" s="75">
        <f t="shared" si="24"/>
        <v>-4</v>
      </c>
      <c r="BD14" s="75">
        <f t="shared" si="25"/>
      </c>
      <c r="BE14" s="78">
        <v>10</v>
      </c>
      <c r="BF14" s="79">
        <f t="shared" si="33"/>
        <v>2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</row>
    <row r="15" spans="1:72" ht="15.75" customHeight="1">
      <c r="A15" s="44">
        <v>10</v>
      </c>
      <c r="B15" s="28">
        <f t="shared" si="26"/>
        <v>11</v>
      </c>
      <c r="C15" s="73">
        <f t="shared" si="27"/>
        <v>0.04</v>
      </c>
      <c r="D15" s="70">
        <f t="shared" si="28"/>
        <v>35</v>
      </c>
      <c r="E15" s="53" t="s">
        <v>43</v>
      </c>
      <c r="F15" s="85">
        <f t="shared" si="29"/>
        <v>7</v>
      </c>
      <c r="G15" s="72">
        <v>5</v>
      </c>
      <c r="H15" s="54" t="s">
        <v>45</v>
      </c>
      <c r="I15" s="44" t="s">
        <v>44</v>
      </c>
      <c r="J15" s="55"/>
      <c r="K15" s="56"/>
      <c r="L15" s="56"/>
      <c r="M15" s="138">
        <v>4</v>
      </c>
      <c r="N15" s="138">
        <v>2</v>
      </c>
      <c r="O15" s="138">
        <v>3</v>
      </c>
      <c r="P15" s="44">
        <v>2</v>
      </c>
      <c r="Q15" s="44">
        <v>3</v>
      </c>
      <c r="R15" s="28">
        <f t="shared" si="0"/>
        <v>11.04</v>
      </c>
      <c r="S15" s="28">
        <f t="shared" si="1"/>
        <v>0.44</v>
      </c>
      <c r="T15" s="74">
        <f t="shared" si="2"/>
        <v>96250000000</v>
      </c>
      <c r="U15" s="59" t="str">
        <f t="shared" si="30"/>
        <v>5,0.10</v>
      </c>
      <c r="V15" s="71">
        <f t="shared" si="3"/>
        <v>-3</v>
      </c>
      <c r="W15" s="73">
        <f t="shared" si="31"/>
        <v>0.045454545454545456</v>
      </c>
      <c r="X15" s="80"/>
      <c r="Y15" s="80"/>
      <c r="Z15" s="80"/>
      <c r="AA15" s="80"/>
      <c r="AB15" s="80"/>
      <c r="AC15" s="80"/>
      <c r="AD15" s="80"/>
      <c r="AE15" s="80"/>
      <c r="AF15" s="75">
        <f t="shared" si="4"/>
        <v>0</v>
      </c>
      <c r="AG15" s="75">
        <f t="shared" si="5"/>
      </c>
      <c r="AH15" s="75">
        <f t="shared" si="6"/>
      </c>
      <c r="AI15" s="75">
        <f t="shared" si="7"/>
      </c>
      <c r="AJ15" s="75">
        <f t="shared" si="8"/>
        <v>-3</v>
      </c>
      <c r="AK15" s="75">
        <f t="shared" si="9"/>
      </c>
      <c r="AL15" s="76">
        <v>10</v>
      </c>
      <c r="AM15" s="77">
        <f t="shared" si="32"/>
        <v>3</v>
      </c>
      <c r="AN15" s="55"/>
      <c r="AO15" s="75">
        <f t="shared" si="10"/>
      </c>
      <c r="AP15" s="75">
        <f t="shared" si="11"/>
      </c>
      <c r="AQ15" s="75">
        <f t="shared" si="12"/>
      </c>
      <c r="AR15" s="75">
        <f t="shared" si="13"/>
      </c>
      <c r="AS15" s="75">
        <f t="shared" si="14"/>
        <v>0</v>
      </c>
      <c r="AT15" s="75">
        <f t="shared" si="15"/>
      </c>
      <c r="AU15" s="75">
        <f t="shared" si="16"/>
      </c>
      <c r="AV15" s="75">
        <f t="shared" si="17"/>
      </c>
      <c r="AW15" s="75">
        <f t="shared" si="18"/>
      </c>
      <c r="AX15" s="75">
        <f t="shared" si="19"/>
      </c>
      <c r="AY15" s="75">
        <f t="shared" si="20"/>
      </c>
      <c r="AZ15" s="75">
        <f t="shared" si="21"/>
      </c>
      <c r="BA15" s="75">
        <f t="shared" si="22"/>
        <v>0</v>
      </c>
      <c r="BB15" s="75">
        <f t="shared" si="23"/>
      </c>
      <c r="BC15" s="75">
        <f t="shared" si="24"/>
      </c>
      <c r="BD15" s="75">
        <f t="shared" si="25"/>
        <v>-6</v>
      </c>
      <c r="BE15" s="78">
        <v>10</v>
      </c>
      <c r="BF15" s="79">
        <f t="shared" si="33"/>
        <v>6</v>
      </c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</row>
    <row r="16" spans="1:72" ht="21.75" customHeight="1">
      <c r="A16" s="44">
        <v>11</v>
      </c>
      <c r="B16" s="28">
        <f t="shared" si="26"/>
        <v>12.100000000000001</v>
      </c>
      <c r="C16" s="73">
        <f t="shared" si="27"/>
        <v>0.039</v>
      </c>
      <c r="D16" s="70">
        <f t="shared" si="28"/>
        <v>38.5</v>
      </c>
      <c r="E16" s="53" t="s">
        <v>43</v>
      </c>
      <c r="F16" s="85">
        <f t="shared" si="29"/>
        <v>3</v>
      </c>
      <c r="G16" s="72">
        <v>5</v>
      </c>
      <c r="H16" s="54" t="s">
        <v>47</v>
      </c>
      <c r="I16" s="44" t="s">
        <v>46</v>
      </c>
      <c r="J16" s="55"/>
      <c r="K16" s="56"/>
      <c r="L16" s="56"/>
      <c r="M16" s="138">
        <v>4</v>
      </c>
      <c r="N16" s="138">
        <v>2</v>
      </c>
      <c r="O16" s="138">
        <v>3</v>
      </c>
      <c r="P16" s="44">
        <v>2</v>
      </c>
      <c r="Q16" s="44">
        <v>3</v>
      </c>
      <c r="R16" s="28">
        <f t="shared" si="0"/>
        <v>12.139000000000001</v>
      </c>
      <c r="S16" s="28">
        <f t="shared" si="1"/>
        <v>0.47190000000000004</v>
      </c>
      <c r="T16" s="74">
        <f t="shared" si="2"/>
        <v>11944871.794871796</v>
      </c>
      <c r="U16" s="59" t="str">
        <f t="shared" si="30"/>
        <v>5,0.10</v>
      </c>
      <c r="V16" s="71">
        <f t="shared" si="3"/>
        <v>-1</v>
      </c>
      <c r="W16" s="73">
        <f t="shared" si="31"/>
        <v>0.04132231404958677</v>
      </c>
      <c r="X16" s="80"/>
      <c r="Y16" s="80"/>
      <c r="Z16" s="80"/>
      <c r="AA16" s="80"/>
      <c r="AB16" s="80"/>
      <c r="AC16" s="80"/>
      <c r="AD16" s="80"/>
      <c r="AE16" s="80"/>
      <c r="AF16" s="75">
        <f t="shared" si="4"/>
        <v>0</v>
      </c>
      <c r="AG16" s="75">
        <f t="shared" si="5"/>
      </c>
      <c r="AH16" s="75">
        <f t="shared" si="6"/>
      </c>
      <c r="AI16" s="75">
        <f t="shared" si="7"/>
      </c>
      <c r="AJ16" s="75">
        <f t="shared" si="8"/>
        <v>-3</v>
      </c>
      <c r="AK16" s="75">
        <f t="shared" si="9"/>
      </c>
      <c r="AL16" s="76">
        <v>10</v>
      </c>
      <c r="AM16" s="77">
        <f t="shared" si="32"/>
        <v>3</v>
      </c>
      <c r="AN16" s="55"/>
      <c r="AO16" s="75">
        <f t="shared" si="10"/>
      </c>
      <c r="AP16" s="75">
        <f t="shared" si="11"/>
      </c>
      <c r="AQ16" s="75">
        <f t="shared" si="12"/>
      </c>
      <c r="AR16" s="75">
        <f t="shared" si="13"/>
      </c>
      <c r="AS16" s="75">
        <f t="shared" si="14"/>
        <v>0</v>
      </c>
      <c r="AT16" s="75">
        <f t="shared" si="15"/>
      </c>
      <c r="AU16" s="75">
        <f t="shared" si="16"/>
      </c>
      <c r="AV16" s="75">
        <f t="shared" si="17"/>
      </c>
      <c r="AW16" s="75">
        <f t="shared" si="18"/>
      </c>
      <c r="AX16" s="75">
        <f t="shared" si="19"/>
      </c>
      <c r="AY16" s="75">
        <f t="shared" si="20"/>
      </c>
      <c r="AZ16" s="75">
        <f t="shared" si="21"/>
      </c>
      <c r="BA16" s="75">
        <f t="shared" si="22"/>
        <v>0</v>
      </c>
      <c r="BB16" s="75">
        <f t="shared" si="23"/>
      </c>
      <c r="BC16" s="75">
        <f t="shared" si="24"/>
        <v>-4</v>
      </c>
      <c r="BD16" s="75">
        <f t="shared" si="25"/>
      </c>
      <c r="BE16" s="78">
        <v>10</v>
      </c>
      <c r="BF16" s="79">
        <f t="shared" si="33"/>
        <v>4</v>
      </c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</row>
    <row r="17" spans="1:72" ht="18">
      <c r="A17" s="44">
        <v>12</v>
      </c>
      <c r="B17" s="28">
        <f t="shared" si="26"/>
        <v>13.200000000000001</v>
      </c>
      <c r="C17" s="73">
        <f t="shared" si="27"/>
        <v>0.038</v>
      </c>
      <c r="D17" s="70">
        <f t="shared" si="28"/>
        <v>42</v>
      </c>
      <c r="E17" s="53" t="s">
        <v>43</v>
      </c>
      <c r="F17" s="85">
        <f t="shared" si="29"/>
        <v>7</v>
      </c>
      <c r="G17" s="72">
        <v>5</v>
      </c>
      <c r="H17" s="54" t="s">
        <v>47</v>
      </c>
      <c r="I17" s="44" t="s">
        <v>48</v>
      </c>
      <c r="J17" s="55"/>
      <c r="K17" s="56"/>
      <c r="L17" s="56"/>
      <c r="M17" s="138">
        <v>4</v>
      </c>
      <c r="N17" s="138">
        <v>2</v>
      </c>
      <c r="O17" s="138">
        <v>3</v>
      </c>
      <c r="P17" s="44">
        <v>2</v>
      </c>
      <c r="Q17" s="44">
        <v>3</v>
      </c>
      <c r="R17" s="28">
        <f t="shared" si="0"/>
        <v>13.238000000000001</v>
      </c>
      <c r="S17" s="28">
        <f t="shared" si="1"/>
        <v>0.5016</v>
      </c>
      <c r="T17" s="74">
        <f t="shared" si="2"/>
        <v>145894736842.1053</v>
      </c>
      <c r="U17" s="59" t="str">
        <f t="shared" si="30"/>
        <v>5,0.10</v>
      </c>
      <c r="V17" s="71">
        <f t="shared" si="3"/>
        <v>1</v>
      </c>
      <c r="W17" s="73">
        <f t="shared" si="31"/>
        <v>0.03787878787878788</v>
      </c>
      <c r="X17" s="80"/>
      <c r="Y17" s="80"/>
      <c r="Z17" s="80"/>
      <c r="AA17" s="80"/>
      <c r="AB17" s="80"/>
      <c r="AC17" s="80"/>
      <c r="AD17" s="80"/>
      <c r="AE17" s="80"/>
      <c r="AF17" s="75">
        <f t="shared" si="4"/>
        <v>0</v>
      </c>
      <c r="AG17" s="75">
        <f t="shared" si="5"/>
      </c>
      <c r="AH17" s="75">
        <f t="shared" si="6"/>
      </c>
      <c r="AI17" s="75">
        <f t="shared" si="7"/>
      </c>
      <c r="AJ17" s="75">
        <f t="shared" si="8"/>
        <v>-3</v>
      </c>
      <c r="AK17" s="75">
        <f t="shared" si="9"/>
      </c>
      <c r="AL17" s="76">
        <v>10</v>
      </c>
      <c r="AM17" s="77">
        <f t="shared" si="32"/>
        <v>3</v>
      </c>
      <c r="AN17" s="55"/>
      <c r="AO17" s="75">
        <f t="shared" si="10"/>
      </c>
      <c r="AP17" s="75">
        <f t="shared" si="11"/>
      </c>
      <c r="AQ17" s="75">
        <f t="shared" si="12"/>
      </c>
      <c r="AR17" s="75">
        <f t="shared" si="13"/>
      </c>
      <c r="AS17" s="75">
        <f t="shared" si="14"/>
        <v>0</v>
      </c>
      <c r="AT17" s="75">
        <f t="shared" si="15"/>
      </c>
      <c r="AU17" s="75">
        <f t="shared" si="16"/>
      </c>
      <c r="AV17" s="75">
        <f t="shared" si="17"/>
      </c>
      <c r="AW17" s="75">
        <f t="shared" si="18"/>
      </c>
      <c r="AX17" s="75">
        <f t="shared" si="19"/>
      </c>
      <c r="AY17" s="75">
        <f t="shared" si="20"/>
      </c>
      <c r="AZ17" s="75">
        <f t="shared" si="21"/>
      </c>
      <c r="BA17" s="75">
        <f t="shared" si="22"/>
        <v>0</v>
      </c>
      <c r="BB17" s="75">
        <f t="shared" si="23"/>
        <v>-2</v>
      </c>
      <c r="BC17" s="75">
        <f t="shared" si="24"/>
      </c>
      <c r="BD17" s="75">
        <f t="shared" si="25"/>
      </c>
      <c r="BE17" s="78">
        <v>10</v>
      </c>
      <c r="BF17" s="79">
        <f t="shared" si="33"/>
        <v>2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</row>
    <row r="18" spans="1:72" ht="18">
      <c r="A18" s="44">
        <v>13</v>
      </c>
      <c r="B18" s="28">
        <f t="shared" si="26"/>
        <v>14.3</v>
      </c>
      <c r="C18" s="73">
        <f t="shared" si="27"/>
        <v>0.037</v>
      </c>
      <c r="D18" s="70">
        <f t="shared" si="28"/>
        <v>45.5</v>
      </c>
      <c r="E18" s="53" t="s">
        <v>43</v>
      </c>
      <c r="F18" s="85">
        <f t="shared" si="29"/>
        <v>3</v>
      </c>
      <c r="G18" s="72">
        <v>5</v>
      </c>
      <c r="H18" s="54" t="s">
        <v>49</v>
      </c>
      <c r="I18" s="44" t="s">
        <v>44</v>
      </c>
      <c r="J18" s="55"/>
      <c r="K18" s="56"/>
      <c r="L18" s="56"/>
      <c r="M18" s="138">
        <v>4</v>
      </c>
      <c r="N18" s="138">
        <v>2</v>
      </c>
      <c r="O18" s="138">
        <v>3</v>
      </c>
      <c r="P18" s="44">
        <v>2</v>
      </c>
      <c r="Q18" s="44">
        <v>3</v>
      </c>
      <c r="R18" s="28">
        <f t="shared" si="0"/>
        <v>14.337000000000002</v>
      </c>
      <c r="S18" s="28">
        <f t="shared" si="1"/>
        <v>0.5291</v>
      </c>
      <c r="T18" s="74">
        <f t="shared" si="2"/>
        <v>17585135.135135137</v>
      </c>
      <c r="U18" s="59" t="str">
        <f t="shared" si="30"/>
        <v>5,0.10</v>
      </c>
      <c r="V18" s="71">
        <f t="shared" si="3"/>
        <v>-1</v>
      </c>
      <c r="W18" s="73">
        <f t="shared" si="31"/>
        <v>0.03496503496503497</v>
      </c>
      <c r="X18" s="80"/>
      <c r="Y18" s="80"/>
      <c r="Z18" s="80"/>
      <c r="AA18" s="80"/>
      <c r="AB18" s="80"/>
      <c r="AC18" s="80"/>
      <c r="AD18" s="80"/>
      <c r="AE18" s="80"/>
      <c r="AF18" s="75">
        <f t="shared" si="4"/>
        <v>0</v>
      </c>
      <c r="AG18" s="75">
        <f t="shared" si="5"/>
      </c>
      <c r="AH18" s="75">
        <f t="shared" si="6"/>
      </c>
      <c r="AI18" s="75">
        <f t="shared" si="7"/>
      </c>
      <c r="AJ18" s="75">
        <f t="shared" si="8"/>
        <v>-3</v>
      </c>
      <c r="AK18" s="75">
        <f t="shared" si="9"/>
      </c>
      <c r="AL18" s="76">
        <v>10</v>
      </c>
      <c r="AM18" s="77">
        <f t="shared" si="32"/>
        <v>3</v>
      </c>
      <c r="AN18" s="55"/>
      <c r="AO18" s="75">
        <f t="shared" si="10"/>
      </c>
      <c r="AP18" s="75">
        <f t="shared" si="11"/>
      </c>
      <c r="AQ18" s="75">
        <f t="shared" si="12"/>
      </c>
      <c r="AR18" s="75">
        <f t="shared" si="13"/>
      </c>
      <c r="AS18" s="75">
        <f t="shared" si="14"/>
        <v>0</v>
      </c>
      <c r="AT18" s="75">
        <f t="shared" si="15"/>
        <v>-2</v>
      </c>
      <c r="AU18" s="75">
        <f t="shared" si="16"/>
      </c>
      <c r="AV18" s="75">
        <f t="shared" si="17"/>
      </c>
      <c r="AW18" s="75">
        <f t="shared" si="18"/>
      </c>
      <c r="AX18" s="75">
        <f t="shared" si="19"/>
      </c>
      <c r="AY18" s="75">
        <f t="shared" si="20"/>
      </c>
      <c r="AZ18" s="75">
        <f t="shared" si="21"/>
      </c>
      <c r="BA18" s="75">
        <f t="shared" si="22"/>
        <v>0</v>
      </c>
      <c r="BB18" s="75">
        <f t="shared" si="23"/>
      </c>
      <c r="BC18" s="75">
        <f t="shared" si="24"/>
      </c>
      <c r="BD18" s="75">
        <f t="shared" si="25"/>
        <v>-6</v>
      </c>
      <c r="BE18" s="78">
        <v>10</v>
      </c>
      <c r="BF18" s="79">
        <f t="shared" si="33"/>
        <v>4</v>
      </c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</row>
    <row r="19" spans="1:72" ht="22.5" customHeight="1">
      <c r="A19" s="44">
        <v>14</v>
      </c>
      <c r="B19" s="28">
        <f t="shared" si="26"/>
        <v>15.400000000000002</v>
      </c>
      <c r="C19" s="73">
        <f t="shared" si="27"/>
        <v>0.036</v>
      </c>
      <c r="D19" s="70">
        <f t="shared" si="28"/>
        <v>49</v>
      </c>
      <c r="E19" s="53" t="s">
        <v>43</v>
      </c>
      <c r="F19" s="85">
        <f t="shared" si="29"/>
        <v>7</v>
      </c>
      <c r="G19" s="72">
        <v>5</v>
      </c>
      <c r="H19" s="54" t="s">
        <v>50</v>
      </c>
      <c r="I19" s="44" t="s">
        <v>46</v>
      </c>
      <c r="J19" s="55"/>
      <c r="K19" s="56"/>
      <c r="L19" s="56"/>
      <c r="M19" s="138">
        <v>4</v>
      </c>
      <c r="N19" s="138">
        <v>2</v>
      </c>
      <c r="O19" s="138">
        <v>3</v>
      </c>
      <c r="P19" s="44">
        <v>2</v>
      </c>
      <c r="Q19" s="44">
        <v>3</v>
      </c>
      <c r="R19" s="28">
        <f t="shared" si="0"/>
        <v>15.436000000000002</v>
      </c>
      <c r="S19" s="28">
        <f t="shared" si="1"/>
        <v>0.5544</v>
      </c>
      <c r="T19" s="74">
        <f t="shared" si="2"/>
        <v>209611111111.11115</v>
      </c>
      <c r="U19" s="59" t="str">
        <f t="shared" si="30"/>
        <v>5,0.10</v>
      </c>
      <c r="V19" s="71">
        <f t="shared" si="3"/>
        <v>1</v>
      </c>
      <c r="W19" s="73">
        <f t="shared" si="31"/>
        <v>0.032467532467532464</v>
      </c>
      <c r="X19" s="80"/>
      <c r="Y19" s="80"/>
      <c r="Z19" s="80"/>
      <c r="AA19" s="80"/>
      <c r="AB19" s="80"/>
      <c r="AC19" s="80"/>
      <c r="AD19" s="80"/>
      <c r="AE19" s="80"/>
      <c r="AF19" s="75">
        <f t="shared" si="4"/>
        <v>0</v>
      </c>
      <c r="AG19" s="75">
        <f t="shared" si="5"/>
      </c>
      <c r="AH19" s="75">
        <f t="shared" si="6"/>
      </c>
      <c r="AI19" s="75">
        <f t="shared" si="7"/>
      </c>
      <c r="AJ19" s="75">
        <f t="shared" si="8"/>
        <v>-3</v>
      </c>
      <c r="AK19" s="75">
        <f t="shared" si="9"/>
      </c>
      <c r="AL19" s="76">
        <v>10</v>
      </c>
      <c r="AM19" s="77">
        <f t="shared" si="32"/>
        <v>3</v>
      </c>
      <c r="AN19" s="55"/>
      <c r="AO19" s="75">
        <f t="shared" si="10"/>
      </c>
      <c r="AP19" s="75">
        <f t="shared" si="11"/>
      </c>
      <c r="AQ19" s="75">
        <f t="shared" si="12"/>
      </c>
      <c r="AR19" s="75">
        <f t="shared" si="13"/>
      </c>
      <c r="AS19" s="75">
        <f t="shared" si="14"/>
        <v>0</v>
      </c>
      <c r="AT19" s="75">
        <f t="shared" si="15"/>
        <v>-2</v>
      </c>
      <c r="AU19" s="75">
        <f t="shared" si="16"/>
      </c>
      <c r="AV19" s="75">
        <f t="shared" si="17"/>
      </c>
      <c r="AW19" s="75">
        <f t="shared" si="18"/>
      </c>
      <c r="AX19" s="75">
        <f t="shared" si="19"/>
      </c>
      <c r="AY19" s="75">
        <f t="shared" si="20"/>
      </c>
      <c r="AZ19" s="75">
        <f t="shared" si="21"/>
      </c>
      <c r="BA19" s="75">
        <f t="shared" si="22"/>
        <v>0</v>
      </c>
      <c r="BB19" s="75">
        <f t="shared" si="23"/>
      </c>
      <c r="BC19" s="75">
        <f t="shared" si="24"/>
        <v>-4</v>
      </c>
      <c r="BD19" s="75">
        <f t="shared" si="25"/>
      </c>
      <c r="BE19" s="78">
        <v>10</v>
      </c>
      <c r="BF19" s="79">
        <f t="shared" si="33"/>
        <v>2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</row>
    <row r="20" spans="1:72" ht="18">
      <c r="A20" s="44">
        <v>15</v>
      </c>
      <c r="B20" s="28">
        <f t="shared" si="26"/>
        <v>16.5</v>
      </c>
      <c r="C20" s="73">
        <f t="shared" si="27"/>
        <v>0.035</v>
      </c>
      <c r="D20" s="70">
        <f t="shared" si="28"/>
        <v>52.5</v>
      </c>
      <c r="E20" s="53" t="s">
        <v>43</v>
      </c>
      <c r="F20" s="85">
        <f>ROUND(3+A20^0.3+2*(-1)^A20,0)</f>
        <v>3</v>
      </c>
      <c r="G20" s="72">
        <v>5</v>
      </c>
      <c r="H20" s="54" t="s">
        <v>47</v>
      </c>
      <c r="I20" s="44" t="s">
        <v>48</v>
      </c>
      <c r="J20" s="55"/>
      <c r="K20" s="56"/>
      <c r="L20" s="56"/>
      <c r="M20" s="138">
        <v>4</v>
      </c>
      <c r="N20" s="138">
        <v>2</v>
      </c>
      <c r="O20" s="138">
        <v>3</v>
      </c>
      <c r="P20" s="44">
        <v>2</v>
      </c>
      <c r="Q20" s="44">
        <v>3</v>
      </c>
      <c r="R20" s="28">
        <f t="shared" si="0"/>
        <v>16.535</v>
      </c>
      <c r="S20" s="28">
        <f t="shared" si="1"/>
        <v>0.5775</v>
      </c>
      <c r="T20" s="74">
        <f t="shared" si="2"/>
        <v>24749999.999999996</v>
      </c>
      <c r="U20" s="59" t="str">
        <f>IF(V20="","5,0","5,0.10")</f>
        <v>5,0.10</v>
      </c>
      <c r="V20" s="71">
        <f t="shared" si="3"/>
        <v>1</v>
      </c>
      <c r="W20" s="73">
        <f t="shared" si="31"/>
        <v>0.030303030303030304</v>
      </c>
      <c r="X20" s="80"/>
      <c r="Y20" s="80"/>
      <c r="Z20" s="80"/>
      <c r="AA20" s="80"/>
      <c r="AB20" s="80"/>
      <c r="AC20" s="80"/>
      <c r="AD20" s="80"/>
      <c r="AE20" s="80"/>
      <c r="AF20" s="75">
        <f t="shared" si="4"/>
        <v>0</v>
      </c>
      <c r="AG20" s="75">
        <f t="shared" si="5"/>
      </c>
      <c r="AH20" s="75">
        <f t="shared" si="6"/>
      </c>
      <c r="AI20" s="75">
        <f t="shared" si="7"/>
      </c>
      <c r="AJ20" s="75">
        <f t="shared" si="8"/>
        <v>-3</v>
      </c>
      <c r="AK20" s="75">
        <f t="shared" si="9"/>
      </c>
      <c r="AL20" s="76">
        <v>10</v>
      </c>
      <c r="AM20" s="77">
        <f t="shared" si="32"/>
        <v>3</v>
      </c>
      <c r="AN20" s="55"/>
      <c r="AO20" s="75">
        <f t="shared" si="10"/>
      </c>
      <c r="AP20" s="75">
        <f t="shared" si="11"/>
      </c>
      <c r="AQ20" s="75">
        <f t="shared" si="12"/>
      </c>
      <c r="AR20" s="75">
        <f t="shared" si="13"/>
      </c>
      <c r="AS20" s="75">
        <f t="shared" si="14"/>
        <v>0</v>
      </c>
      <c r="AT20" s="75">
        <f t="shared" si="15"/>
      </c>
      <c r="AU20" s="75">
        <f t="shared" si="16"/>
      </c>
      <c r="AV20" s="75">
        <f t="shared" si="17"/>
      </c>
      <c r="AW20" s="75">
        <f t="shared" si="18"/>
      </c>
      <c r="AX20" s="75">
        <f t="shared" si="19"/>
      </c>
      <c r="AY20" s="75">
        <f t="shared" si="20"/>
      </c>
      <c r="AZ20" s="75">
        <f t="shared" si="21"/>
      </c>
      <c r="BA20" s="75">
        <f t="shared" si="22"/>
        <v>0</v>
      </c>
      <c r="BB20" s="75">
        <f t="shared" si="23"/>
        <v>-2</v>
      </c>
      <c r="BC20" s="75">
        <f t="shared" si="24"/>
      </c>
      <c r="BD20" s="75">
        <f t="shared" si="25"/>
      </c>
      <c r="BE20" s="78">
        <v>10</v>
      </c>
      <c r="BF20" s="79">
        <f t="shared" si="33"/>
        <v>2</v>
      </c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</row>
    <row r="21" spans="1:72" ht="18">
      <c r="A21" s="44">
        <v>16</v>
      </c>
      <c r="B21" s="28">
        <f t="shared" si="26"/>
        <v>17.6</v>
      </c>
      <c r="C21" s="73">
        <f t="shared" si="27"/>
        <v>0.034</v>
      </c>
      <c r="D21" s="70">
        <f t="shared" si="28"/>
        <v>56</v>
      </c>
      <c r="E21" s="53" t="s">
        <v>43</v>
      </c>
      <c r="F21" s="85">
        <f t="shared" si="29"/>
        <v>7</v>
      </c>
      <c r="G21" s="72">
        <v>5</v>
      </c>
      <c r="H21" s="54" t="s">
        <v>52</v>
      </c>
      <c r="I21" s="44" t="s">
        <v>44</v>
      </c>
      <c r="J21" s="55"/>
      <c r="K21" s="56"/>
      <c r="L21" s="56"/>
      <c r="M21" s="138">
        <v>4</v>
      </c>
      <c r="N21" s="138">
        <v>2</v>
      </c>
      <c r="O21" s="138">
        <v>3</v>
      </c>
      <c r="P21" s="44">
        <v>2</v>
      </c>
      <c r="Q21" s="44">
        <v>3</v>
      </c>
      <c r="R21" s="28">
        <f t="shared" si="0"/>
        <v>17.634</v>
      </c>
      <c r="S21" s="28">
        <f t="shared" si="1"/>
        <v>0.5984</v>
      </c>
      <c r="T21" s="74">
        <f t="shared" si="2"/>
        <v>289882352941.1765</v>
      </c>
      <c r="U21" s="59" t="str">
        <f t="shared" si="30"/>
        <v>5,0.10</v>
      </c>
      <c r="V21" s="71">
        <f t="shared" si="3"/>
        <v>1</v>
      </c>
      <c r="W21" s="73">
        <f t="shared" si="31"/>
        <v>0.028409090909090908</v>
      </c>
      <c r="X21" s="80"/>
      <c r="Y21" s="80"/>
      <c r="Z21" s="80"/>
      <c r="AA21" s="80"/>
      <c r="AB21" s="80"/>
      <c r="AC21" s="80"/>
      <c r="AD21" s="80"/>
      <c r="AE21" s="80"/>
      <c r="AF21" s="75">
        <f t="shared" si="4"/>
        <v>0</v>
      </c>
      <c r="AG21" s="75">
        <f t="shared" si="5"/>
      </c>
      <c r="AH21" s="75">
        <f t="shared" si="6"/>
      </c>
      <c r="AI21" s="75">
        <f t="shared" si="7"/>
      </c>
      <c r="AJ21" s="75">
        <f t="shared" si="8"/>
        <v>-3</v>
      </c>
      <c r="AK21" s="75">
        <f t="shared" si="9"/>
      </c>
      <c r="AL21" s="76">
        <v>10</v>
      </c>
      <c r="AM21" s="77">
        <f t="shared" si="32"/>
        <v>3</v>
      </c>
      <c r="AN21" s="55"/>
      <c r="AO21" s="75">
        <f t="shared" si="10"/>
      </c>
      <c r="AP21" s="75">
        <f t="shared" si="11"/>
      </c>
      <c r="AQ21" s="75">
        <f t="shared" si="12"/>
      </c>
      <c r="AR21" s="75">
        <f t="shared" si="13"/>
      </c>
      <c r="AS21" s="75">
        <f t="shared" si="14"/>
        <v>0</v>
      </c>
      <c r="AT21" s="75">
        <f t="shared" si="15"/>
      </c>
      <c r="AU21" s="75">
        <f t="shared" si="16"/>
        <v>-4</v>
      </c>
      <c r="AV21" s="75">
        <f t="shared" si="17"/>
      </c>
      <c r="AW21" s="75">
        <f t="shared" si="18"/>
      </c>
      <c r="AX21" s="75">
        <f t="shared" si="19"/>
      </c>
      <c r="AY21" s="75">
        <f t="shared" si="20"/>
      </c>
      <c r="AZ21" s="75">
        <f t="shared" si="21"/>
      </c>
      <c r="BA21" s="75">
        <f t="shared" si="22"/>
        <v>0</v>
      </c>
      <c r="BB21" s="75">
        <f t="shared" si="23"/>
      </c>
      <c r="BC21" s="75">
        <f t="shared" si="24"/>
      </c>
      <c r="BD21" s="75">
        <f t="shared" si="25"/>
        <v>-6</v>
      </c>
      <c r="BE21" s="78">
        <v>10</v>
      </c>
      <c r="BF21" s="79">
        <f t="shared" si="33"/>
        <v>2</v>
      </c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</row>
    <row r="22" spans="1:72" ht="18">
      <c r="A22" s="44">
        <v>17</v>
      </c>
      <c r="B22" s="28">
        <f t="shared" si="26"/>
        <v>18.700000000000003</v>
      </c>
      <c r="C22" s="73">
        <f t="shared" si="27"/>
        <v>0.033</v>
      </c>
      <c r="D22" s="70">
        <f t="shared" si="28"/>
        <v>59.5</v>
      </c>
      <c r="E22" s="53" t="s">
        <v>43</v>
      </c>
      <c r="F22" s="85">
        <f t="shared" si="29"/>
        <v>3</v>
      </c>
      <c r="G22" s="72">
        <v>5</v>
      </c>
      <c r="H22" s="54" t="s">
        <v>50</v>
      </c>
      <c r="I22" s="44" t="s">
        <v>46</v>
      </c>
      <c r="J22" s="55"/>
      <c r="K22" s="56"/>
      <c r="L22" s="56"/>
      <c r="M22" s="138">
        <v>4</v>
      </c>
      <c r="N22" s="138">
        <v>2</v>
      </c>
      <c r="O22" s="138">
        <v>3</v>
      </c>
      <c r="P22" s="44">
        <v>2</v>
      </c>
      <c r="Q22" s="44">
        <v>3</v>
      </c>
      <c r="R22" s="28">
        <f t="shared" si="0"/>
        <v>18.733000000000004</v>
      </c>
      <c r="S22" s="28">
        <f t="shared" si="1"/>
        <v>0.6171000000000001</v>
      </c>
      <c r="T22" s="74">
        <f t="shared" si="2"/>
        <v>33716666.666666664</v>
      </c>
      <c r="U22" s="59" t="str">
        <f t="shared" si="30"/>
        <v>5,0.10</v>
      </c>
      <c r="V22" s="71">
        <f t="shared" si="3"/>
        <v>1</v>
      </c>
      <c r="W22" s="73">
        <f t="shared" si="31"/>
        <v>0.0267379679144385</v>
      </c>
      <c r="X22" s="80"/>
      <c r="Y22" s="80"/>
      <c r="Z22" s="80"/>
      <c r="AA22" s="80"/>
      <c r="AB22" s="80"/>
      <c r="AC22" s="80"/>
      <c r="AD22" s="80"/>
      <c r="AE22" s="80"/>
      <c r="AF22" s="75">
        <f t="shared" si="4"/>
        <v>0</v>
      </c>
      <c r="AG22" s="75">
        <f t="shared" si="5"/>
      </c>
      <c r="AH22" s="75">
        <f t="shared" si="6"/>
      </c>
      <c r="AI22" s="75">
        <f t="shared" si="7"/>
      </c>
      <c r="AJ22" s="75">
        <f t="shared" si="8"/>
        <v>-3</v>
      </c>
      <c r="AK22" s="75">
        <f t="shared" si="9"/>
      </c>
      <c r="AL22" s="76">
        <v>10</v>
      </c>
      <c r="AM22" s="77">
        <f t="shared" si="32"/>
        <v>3</v>
      </c>
      <c r="AN22" s="55"/>
      <c r="AO22" s="75">
        <f t="shared" si="10"/>
      </c>
      <c r="AP22" s="75">
        <f t="shared" si="11"/>
      </c>
      <c r="AQ22" s="75">
        <f t="shared" si="12"/>
      </c>
      <c r="AR22" s="75">
        <f t="shared" si="13"/>
      </c>
      <c r="AS22" s="75">
        <f t="shared" si="14"/>
        <v>0</v>
      </c>
      <c r="AT22" s="75">
        <f t="shared" si="15"/>
        <v>-2</v>
      </c>
      <c r="AU22" s="75">
        <f t="shared" si="16"/>
      </c>
      <c r="AV22" s="75">
        <f t="shared" si="17"/>
      </c>
      <c r="AW22" s="75">
        <f t="shared" si="18"/>
      </c>
      <c r="AX22" s="75">
        <f t="shared" si="19"/>
      </c>
      <c r="AY22" s="75">
        <f t="shared" si="20"/>
      </c>
      <c r="AZ22" s="75">
        <f t="shared" si="21"/>
      </c>
      <c r="BA22" s="75">
        <f t="shared" si="22"/>
        <v>0</v>
      </c>
      <c r="BB22" s="75">
        <f t="shared" si="23"/>
      </c>
      <c r="BC22" s="75">
        <f t="shared" si="24"/>
        <v>-4</v>
      </c>
      <c r="BD22" s="75">
        <f t="shared" si="25"/>
      </c>
      <c r="BE22" s="78">
        <v>10</v>
      </c>
      <c r="BF22" s="79">
        <f t="shared" si="33"/>
        <v>2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8">
      <c r="A23" s="44">
        <v>18</v>
      </c>
      <c r="B23" s="28">
        <f>A23*1.1</f>
        <v>19.8</v>
      </c>
      <c r="C23" s="73">
        <f t="shared" si="27"/>
        <v>0.032</v>
      </c>
      <c r="D23" s="70">
        <f t="shared" si="28"/>
        <v>63</v>
      </c>
      <c r="E23" s="53" t="s">
        <v>43</v>
      </c>
      <c r="F23" s="85">
        <f t="shared" si="29"/>
        <v>7</v>
      </c>
      <c r="G23" s="72">
        <v>5</v>
      </c>
      <c r="H23" s="54" t="s">
        <v>51</v>
      </c>
      <c r="I23" s="44" t="s">
        <v>48</v>
      </c>
      <c r="J23" s="55"/>
      <c r="K23" s="56"/>
      <c r="L23" s="56"/>
      <c r="M23" s="138">
        <v>4</v>
      </c>
      <c r="N23" s="138">
        <v>2</v>
      </c>
      <c r="O23" s="138">
        <v>3</v>
      </c>
      <c r="P23" s="44">
        <v>2</v>
      </c>
      <c r="Q23" s="44">
        <v>3</v>
      </c>
      <c r="R23" s="28">
        <f t="shared" si="0"/>
        <v>19.832</v>
      </c>
      <c r="S23" s="28">
        <f t="shared" si="1"/>
        <v>0.6336</v>
      </c>
      <c r="T23" s="74">
        <f t="shared" si="2"/>
        <v>389812500000</v>
      </c>
      <c r="U23" s="59" t="str">
        <f t="shared" si="30"/>
        <v>5,0.10</v>
      </c>
      <c r="V23" s="71">
        <f t="shared" si="3"/>
        <v>5</v>
      </c>
      <c r="W23" s="73">
        <f t="shared" si="31"/>
        <v>0.025252525252525252</v>
      </c>
      <c r="X23" s="80"/>
      <c r="Y23" s="80"/>
      <c r="Z23" s="80"/>
      <c r="AA23" s="80"/>
      <c r="AB23" s="80"/>
      <c r="AC23" s="80"/>
      <c r="AD23" s="80"/>
      <c r="AE23" s="80"/>
      <c r="AF23" s="75">
        <f t="shared" si="4"/>
        <v>0</v>
      </c>
      <c r="AG23" s="75">
        <f t="shared" si="5"/>
      </c>
      <c r="AH23" s="75">
        <f t="shared" si="6"/>
      </c>
      <c r="AI23" s="75">
        <f t="shared" si="7"/>
      </c>
      <c r="AJ23" s="75">
        <f t="shared" si="8"/>
        <v>-3</v>
      </c>
      <c r="AK23" s="75">
        <f t="shared" si="9"/>
      </c>
      <c r="AL23" s="76">
        <v>10</v>
      </c>
      <c r="AM23" s="77">
        <f>MAX(AF23:AH23)-MAX(AI23:AK23)</f>
        <v>3</v>
      </c>
      <c r="AN23" s="55"/>
      <c r="AO23" s="75">
        <f t="shared" si="10"/>
      </c>
      <c r="AP23" s="75">
        <f t="shared" si="11"/>
      </c>
      <c r="AQ23" s="75">
        <f t="shared" si="12"/>
      </c>
      <c r="AR23" s="75">
        <f t="shared" si="13"/>
      </c>
      <c r="AS23" s="75">
        <f t="shared" si="14"/>
        <v>0</v>
      </c>
      <c r="AT23" s="75">
        <f t="shared" si="15"/>
      </c>
      <c r="AU23" s="75">
        <f t="shared" si="16"/>
        <v>-4</v>
      </c>
      <c r="AV23" s="75">
        <f t="shared" si="17"/>
      </c>
      <c r="AW23" s="75">
        <f t="shared" si="18"/>
      </c>
      <c r="AX23" s="75">
        <f t="shared" si="19"/>
      </c>
      <c r="AY23" s="75">
        <f t="shared" si="20"/>
      </c>
      <c r="AZ23" s="75">
        <f t="shared" si="21"/>
      </c>
      <c r="BA23" s="75">
        <f t="shared" si="22"/>
        <v>0</v>
      </c>
      <c r="BB23" s="75">
        <f t="shared" si="23"/>
        <v>-2</v>
      </c>
      <c r="BC23" s="75">
        <f t="shared" si="24"/>
      </c>
      <c r="BD23" s="75">
        <f t="shared" si="25"/>
      </c>
      <c r="BE23" s="78">
        <v>10</v>
      </c>
      <c r="BF23" s="79">
        <f t="shared" si="33"/>
        <v>-2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72" ht="18">
      <c r="A24" s="44">
        <v>19</v>
      </c>
      <c r="B24" s="28">
        <f t="shared" si="26"/>
        <v>20.900000000000002</v>
      </c>
      <c r="C24" s="73">
        <f t="shared" si="27"/>
        <v>0.031</v>
      </c>
      <c r="D24" s="70">
        <f t="shared" si="28"/>
        <v>66.5</v>
      </c>
      <c r="E24" s="53" t="s">
        <v>43</v>
      </c>
      <c r="F24" s="85">
        <f t="shared" si="29"/>
        <v>3</v>
      </c>
      <c r="G24" s="72">
        <v>5</v>
      </c>
      <c r="H24" s="54" t="s">
        <v>54</v>
      </c>
      <c r="I24" s="44" t="s">
        <v>55</v>
      </c>
      <c r="J24" s="55"/>
      <c r="K24" s="56"/>
      <c r="L24" s="56"/>
      <c r="M24" s="138">
        <v>4</v>
      </c>
      <c r="N24" s="138">
        <v>2</v>
      </c>
      <c r="O24" s="138">
        <v>3</v>
      </c>
      <c r="P24" s="44">
        <v>2</v>
      </c>
      <c r="Q24" s="44">
        <v>3</v>
      </c>
      <c r="R24" s="28">
        <f t="shared" si="0"/>
        <v>20.931</v>
      </c>
      <c r="S24" s="28">
        <f t="shared" si="1"/>
        <v>0.6479</v>
      </c>
      <c r="T24" s="74">
        <f t="shared" si="2"/>
        <v>44833870.967741944</v>
      </c>
      <c r="U24" s="59" t="str">
        <f t="shared" si="30"/>
        <v>5,0.10</v>
      </c>
      <c r="V24" s="71">
        <f t="shared" si="3"/>
        <v>6</v>
      </c>
      <c r="W24" s="73">
        <f t="shared" si="31"/>
        <v>0.02392344497607655</v>
      </c>
      <c r="X24" s="80"/>
      <c r="Y24" s="80"/>
      <c r="Z24" s="80"/>
      <c r="AA24" s="80"/>
      <c r="AB24" s="80"/>
      <c r="AC24" s="80"/>
      <c r="AD24" s="80"/>
      <c r="AE24" s="80"/>
      <c r="AF24" s="75">
        <f t="shared" si="4"/>
      </c>
      <c r="AG24" s="75">
        <f t="shared" si="5"/>
        <v>-3</v>
      </c>
      <c r="AH24" s="75">
        <f t="shared" si="6"/>
      </c>
      <c r="AI24" s="75">
        <f t="shared" si="7"/>
        <v>0</v>
      </c>
      <c r="AJ24" s="75">
        <f t="shared" si="8"/>
      </c>
      <c r="AK24" s="75">
        <f t="shared" si="9"/>
      </c>
      <c r="AL24" s="76">
        <v>10</v>
      </c>
      <c r="AM24" s="77">
        <f t="shared" si="32"/>
        <v>-3</v>
      </c>
      <c r="AN24" s="55"/>
      <c r="AO24" s="75">
        <f t="shared" si="10"/>
        <v>0</v>
      </c>
      <c r="AP24" s="75">
        <f t="shared" si="11"/>
      </c>
      <c r="AQ24" s="75">
        <f t="shared" si="12"/>
      </c>
      <c r="AR24" s="75">
        <f t="shared" si="13"/>
        <v>-9</v>
      </c>
      <c r="AS24" s="75">
        <f t="shared" si="14"/>
      </c>
      <c r="AT24" s="75">
        <f t="shared" si="15"/>
      </c>
      <c r="AU24" s="75">
        <f t="shared" si="16"/>
      </c>
      <c r="AV24" s="75">
        <f t="shared" si="17"/>
      </c>
      <c r="AW24" s="75">
        <f t="shared" si="18"/>
        <v>0</v>
      </c>
      <c r="AX24" s="75">
        <f t="shared" si="19"/>
      </c>
      <c r="AY24" s="75">
        <f t="shared" si="20"/>
      </c>
      <c r="AZ24" s="75">
        <f t="shared" si="21"/>
      </c>
      <c r="BA24" s="75">
        <f t="shared" si="22"/>
      </c>
      <c r="BB24" s="75">
        <f t="shared" si="23"/>
      </c>
      <c r="BC24" s="75">
        <f t="shared" si="24"/>
      </c>
      <c r="BD24" s="75">
        <f t="shared" si="25"/>
      </c>
      <c r="BE24" s="78">
        <v>10</v>
      </c>
      <c r="BF24" s="79">
        <f t="shared" si="33"/>
        <v>-9</v>
      </c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</row>
    <row r="25" spans="1:72" ht="18">
      <c r="A25" s="44">
        <v>20</v>
      </c>
      <c r="B25" s="28">
        <f t="shared" si="26"/>
        <v>22</v>
      </c>
      <c r="C25" s="73">
        <f t="shared" si="27"/>
        <v>0.03</v>
      </c>
      <c r="D25" s="70">
        <f t="shared" si="28"/>
        <v>70</v>
      </c>
      <c r="E25" s="53" t="s">
        <v>43</v>
      </c>
      <c r="F25" s="85">
        <f t="shared" si="29"/>
        <v>7</v>
      </c>
      <c r="G25" s="72">
        <v>5</v>
      </c>
      <c r="H25" s="54" t="s">
        <v>56</v>
      </c>
      <c r="I25" s="44" t="s">
        <v>55</v>
      </c>
      <c r="J25" s="55"/>
      <c r="K25" s="56"/>
      <c r="L25" s="56"/>
      <c r="M25" s="138">
        <v>4</v>
      </c>
      <c r="N25" s="138">
        <v>2</v>
      </c>
      <c r="O25" s="138">
        <v>3</v>
      </c>
      <c r="P25" s="44">
        <v>2</v>
      </c>
      <c r="Q25" s="44">
        <v>3</v>
      </c>
      <c r="R25" s="28">
        <f t="shared" si="0"/>
        <v>22.03</v>
      </c>
      <c r="S25" s="28">
        <f t="shared" si="1"/>
        <v>0.6599999999999999</v>
      </c>
      <c r="T25" s="74">
        <f t="shared" si="2"/>
        <v>513333333333.3334</v>
      </c>
      <c r="U25" s="59" t="str">
        <f t="shared" si="30"/>
        <v>5,0.10</v>
      </c>
      <c r="V25" s="71">
        <f t="shared" si="3"/>
        <v>3</v>
      </c>
      <c r="W25" s="73">
        <f t="shared" si="31"/>
        <v>0.022727272727272728</v>
      </c>
      <c r="X25" s="80"/>
      <c r="Y25" s="80"/>
      <c r="Z25" s="80"/>
      <c r="AA25" s="80"/>
      <c r="AB25" s="80"/>
      <c r="AC25" s="80"/>
      <c r="AD25" s="80"/>
      <c r="AE25" s="80"/>
      <c r="AF25" s="75">
        <f t="shared" si="4"/>
      </c>
      <c r="AG25" s="75">
        <f t="shared" si="5"/>
        <v>-3</v>
      </c>
      <c r="AH25" s="75">
        <f t="shared" si="6"/>
      </c>
      <c r="AI25" s="75">
        <f t="shared" si="7"/>
        <v>0</v>
      </c>
      <c r="AJ25" s="75">
        <f t="shared" si="8"/>
      </c>
      <c r="AK25" s="75">
        <f t="shared" si="9"/>
      </c>
      <c r="AL25" s="76">
        <v>10</v>
      </c>
      <c r="AM25" s="77">
        <f t="shared" si="32"/>
        <v>-3</v>
      </c>
      <c r="AN25" s="55"/>
      <c r="AO25" s="75">
        <f t="shared" si="10"/>
        <v>0</v>
      </c>
      <c r="AP25" s="75">
        <f t="shared" si="11"/>
      </c>
      <c r="AQ25" s="75">
        <f t="shared" si="12"/>
        <v>-6</v>
      </c>
      <c r="AR25" s="75">
        <f t="shared" si="13"/>
      </c>
      <c r="AS25" s="75">
        <f t="shared" si="14"/>
      </c>
      <c r="AT25" s="75">
        <f t="shared" si="15"/>
      </c>
      <c r="AU25" s="75">
        <f t="shared" si="16"/>
      </c>
      <c r="AV25" s="75">
        <f t="shared" si="17"/>
      </c>
      <c r="AW25" s="75">
        <f t="shared" si="18"/>
        <v>0</v>
      </c>
      <c r="AX25" s="75">
        <f t="shared" si="19"/>
      </c>
      <c r="AY25" s="75">
        <f t="shared" si="20"/>
      </c>
      <c r="AZ25" s="75">
        <f t="shared" si="21"/>
      </c>
      <c r="BA25" s="75">
        <f t="shared" si="22"/>
      </c>
      <c r="BB25" s="75">
        <f t="shared" si="23"/>
      </c>
      <c r="BC25" s="75">
        <f t="shared" si="24"/>
      </c>
      <c r="BD25" s="75">
        <f t="shared" si="25"/>
      </c>
      <c r="BE25" s="78">
        <v>10</v>
      </c>
      <c r="BF25" s="79">
        <f t="shared" si="33"/>
        <v>-6</v>
      </c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</row>
    <row r="26" spans="1:72" ht="18">
      <c r="A26" s="44">
        <v>21</v>
      </c>
      <c r="B26" s="28">
        <f t="shared" si="26"/>
        <v>23.1</v>
      </c>
      <c r="C26" s="73">
        <f t="shared" si="27"/>
        <v>0.029</v>
      </c>
      <c r="D26" s="70">
        <f t="shared" si="28"/>
        <v>73.5</v>
      </c>
      <c r="E26" s="53" t="s">
        <v>43</v>
      </c>
      <c r="F26" s="85">
        <f>ROUND(3+A26^0.3+2*(-1)^A26,0)</f>
        <v>3</v>
      </c>
      <c r="G26" s="72">
        <v>5</v>
      </c>
      <c r="H26" s="54" t="s">
        <v>57</v>
      </c>
      <c r="I26" s="44" t="s">
        <v>58</v>
      </c>
      <c r="J26" s="55"/>
      <c r="K26" s="56"/>
      <c r="L26" s="56"/>
      <c r="M26" s="138">
        <v>4</v>
      </c>
      <c r="N26" s="138">
        <v>2</v>
      </c>
      <c r="O26" s="138">
        <v>3</v>
      </c>
      <c r="P26" s="44">
        <v>2</v>
      </c>
      <c r="Q26" s="44">
        <v>3</v>
      </c>
      <c r="R26" s="28">
        <f t="shared" si="0"/>
        <v>23.129</v>
      </c>
      <c r="S26" s="28">
        <f t="shared" si="1"/>
        <v>0.6699</v>
      </c>
      <c r="T26" s="74">
        <f t="shared" si="2"/>
        <v>58546551.72413794</v>
      </c>
      <c r="U26" s="59" t="str">
        <f t="shared" si="30"/>
        <v>5,0.10</v>
      </c>
      <c r="V26" s="71">
        <f t="shared" si="3"/>
        <v>-6</v>
      </c>
      <c r="W26" s="73">
        <f t="shared" si="31"/>
        <v>0.021645021645021644</v>
      </c>
      <c r="X26" s="80"/>
      <c r="Y26" s="80"/>
      <c r="Z26" s="80"/>
      <c r="AA26" s="80"/>
      <c r="AB26" s="80"/>
      <c r="AC26" s="80"/>
      <c r="AD26" s="80"/>
      <c r="AE26" s="80"/>
      <c r="AF26" s="75">
        <f t="shared" si="4"/>
      </c>
      <c r="AG26" s="75">
        <f t="shared" si="5"/>
        <v>-3</v>
      </c>
      <c r="AH26" s="75">
        <f t="shared" si="6"/>
      </c>
      <c r="AI26" s="75">
        <f t="shared" si="7"/>
        <v>0</v>
      </c>
      <c r="AJ26" s="75">
        <f t="shared" si="8"/>
      </c>
      <c r="AK26" s="75">
        <f t="shared" si="9"/>
      </c>
      <c r="AL26" s="76">
        <v>10</v>
      </c>
      <c r="AM26" s="77">
        <f t="shared" si="32"/>
        <v>-3</v>
      </c>
      <c r="AN26" s="55"/>
      <c r="AO26" s="75">
        <f t="shared" si="10"/>
        <v>0</v>
      </c>
      <c r="AP26" s="75">
        <f t="shared" si="11"/>
        <v>-3</v>
      </c>
      <c r="AQ26" s="75">
        <f t="shared" si="12"/>
      </c>
      <c r="AR26" s="75">
        <f t="shared" si="13"/>
      </c>
      <c r="AS26" s="75">
        <f t="shared" si="14"/>
      </c>
      <c r="AT26" s="75">
        <f t="shared" si="15"/>
      </c>
      <c r="AU26" s="75">
        <f t="shared" si="16"/>
      </c>
      <c r="AV26" s="75">
        <f t="shared" si="17"/>
      </c>
      <c r="AW26" s="75">
        <f t="shared" si="18"/>
        <v>0</v>
      </c>
      <c r="AX26" s="75">
        <f t="shared" si="19"/>
      </c>
      <c r="AY26" s="75">
        <f t="shared" si="20"/>
        <v>-6</v>
      </c>
      <c r="AZ26" s="75">
        <f t="shared" si="21"/>
      </c>
      <c r="BA26" s="75">
        <f t="shared" si="22"/>
      </c>
      <c r="BB26" s="75">
        <f t="shared" si="23"/>
      </c>
      <c r="BC26" s="75">
        <f t="shared" si="24"/>
      </c>
      <c r="BD26" s="75">
        <f t="shared" si="25"/>
      </c>
      <c r="BE26" s="78">
        <v>10</v>
      </c>
      <c r="BF26" s="79">
        <f t="shared" si="33"/>
        <v>3</v>
      </c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</row>
    <row r="27" spans="1:72" ht="18">
      <c r="A27" s="44">
        <v>22</v>
      </c>
      <c r="B27" s="28">
        <f t="shared" si="26"/>
        <v>24.200000000000003</v>
      </c>
      <c r="C27" s="73">
        <f t="shared" si="27"/>
        <v>0.028</v>
      </c>
      <c r="D27" s="70">
        <f t="shared" si="28"/>
        <v>77</v>
      </c>
      <c r="E27" s="53" t="s">
        <v>43</v>
      </c>
      <c r="F27" s="85">
        <f t="shared" si="29"/>
        <v>8</v>
      </c>
      <c r="G27" s="72">
        <v>5</v>
      </c>
      <c r="H27" s="54" t="s">
        <v>54</v>
      </c>
      <c r="I27" s="44" t="s">
        <v>59</v>
      </c>
      <c r="J27" s="55"/>
      <c r="K27" s="56"/>
      <c r="L27" s="56"/>
      <c r="M27" s="138">
        <v>4</v>
      </c>
      <c r="N27" s="138">
        <v>2</v>
      </c>
      <c r="O27" s="138">
        <v>3</v>
      </c>
      <c r="P27" s="44">
        <v>2</v>
      </c>
      <c r="Q27" s="44">
        <v>3</v>
      </c>
      <c r="R27" s="28">
        <f t="shared" si="0"/>
        <v>24.228</v>
      </c>
      <c r="S27" s="28">
        <f t="shared" si="1"/>
        <v>0.6776000000000001</v>
      </c>
      <c r="T27" s="74">
        <f t="shared" si="2"/>
        <v>6655000000000.001</v>
      </c>
      <c r="U27" s="59" t="str">
        <f t="shared" si="30"/>
        <v>5,0.10</v>
      </c>
      <c r="V27" s="71">
        <f t="shared" si="3"/>
        <v>3</v>
      </c>
      <c r="W27" s="73">
        <f t="shared" si="31"/>
        <v>0.020661157024793386</v>
      </c>
      <c r="X27" s="80"/>
      <c r="Y27" s="80"/>
      <c r="Z27" s="80"/>
      <c r="AA27" s="80"/>
      <c r="AB27" s="80"/>
      <c r="AC27" s="80"/>
      <c r="AD27" s="80"/>
      <c r="AE27" s="80"/>
      <c r="AF27" s="75">
        <f t="shared" si="4"/>
      </c>
      <c r="AG27" s="75">
        <f t="shared" si="5"/>
        <v>-3</v>
      </c>
      <c r="AH27" s="75">
        <f t="shared" si="6"/>
      </c>
      <c r="AI27" s="75">
        <f t="shared" si="7"/>
        <v>0</v>
      </c>
      <c r="AJ27" s="75">
        <f t="shared" si="8"/>
      </c>
      <c r="AK27" s="75">
        <f t="shared" si="9"/>
      </c>
      <c r="AL27" s="76">
        <v>10</v>
      </c>
      <c r="AM27" s="77">
        <f t="shared" si="32"/>
        <v>-3</v>
      </c>
      <c r="AN27" s="55"/>
      <c r="AO27" s="75">
        <f t="shared" si="10"/>
        <v>0</v>
      </c>
      <c r="AP27" s="75">
        <f t="shared" si="11"/>
      </c>
      <c r="AQ27" s="75">
        <f t="shared" si="12"/>
      </c>
      <c r="AR27" s="75">
        <f t="shared" si="13"/>
        <v>-9</v>
      </c>
      <c r="AS27" s="75">
        <f t="shared" si="14"/>
      </c>
      <c r="AT27" s="75">
        <f t="shared" si="15"/>
      </c>
      <c r="AU27" s="75">
        <f t="shared" si="16"/>
      </c>
      <c r="AV27" s="75">
        <f t="shared" si="17"/>
      </c>
      <c r="AW27" s="75">
        <f t="shared" si="18"/>
        <v>0</v>
      </c>
      <c r="AX27" s="75">
        <f t="shared" si="19"/>
        <v>-3</v>
      </c>
      <c r="AY27" s="75">
        <f t="shared" si="20"/>
      </c>
      <c r="AZ27" s="75">
        <f t="shared" si="21"/>
      </c>
      <c r="BA27" s="75">
        <f t="shared" si="22"/>
      </c>
      <c r="BB27" s="75">
        <f t="shared" si="23"/>
      </c>
      <c r="BC27" s="75">
        <f t="shared" si="24"/>
      </c>
      <c r="BD27" s="75">
        <f t="shared" si="25"/>
      </c>
      <c r="BE27" s="78">
        <v>10</v>
      </c>
      <c r="BF27" s="79">
        <f t="shared" si="33"/>
        <v>-6</v>
      </c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</row>
    <row r="28" spans="1:72" ht="18">
      <c r="A28" s="44">
        <v>23</v>
      </c>
      <c r="B28" s="28">
        <f t="shared" si="26"/>
        <v>25.3</v>
      </c>
      <c r="C28" s="73">
        <f t="shared" si="27"/>
        <v>0.027</v>
      </c>
      <c r="D28" s="70">
        <f t="shared" si="28"/>
        <v>80.5</v>
      </c>
      <c r="E28" s="53" t="s">
        <v>43</v>
      </c>
      <c r="F28" s="85">
        <f t="shared" si="29"/>
        <v>4</v>
      </c>
      <c r="G28" s="72">
        <v>5</v>
      </c>
      <c r="H28" s="54" t="s">
        <v>56</v>
      </c>
      <c r="I28" s="44" t="s">
        <v>55</v>
      </c>
      <c r="J28" s="55"/>
      <c r="K28" s="56"/>
      <c r="L28" s="56"/>
      <c r="M28" s="138">
        <v>4</v>
      </c>
      <c r="N28" s="138">
        <v>2</v>
      </c>
      <c r="O28" s="138">
        <v>3</v>
      </c>
      <c r="P28" s="44">
        <v>2</v>
      </c>
      <c r="Q28" s="44">
        <v>3</v>
      </c>
      <c r="R28" s="28">
        <f t="shared" si="0"/>
        <v>25.327</v>
      </c>
      <c r="S28" s="28">
        <f t="shared" si="1"/>
        <v>0.6831</v>
      </c>
      <c r="T28" s="74">
        <f t="shared" si="2"/>
        <v>754314814.8148148</v>
      </c>
      <c r="U28" s="59" t="str">
        <f t="shared" si="30"/>
        <v>5,0.10</v>
      </c>
      <c r="V28" s="71">
        <f t="shared" si="3"/>
        <v>3</v>
      </c>
      <c r="W28" s="73">
        <f t="shared" si="31"/>
        <v>0.019762845849802372</v>
      </c>
      <c r="X28" s="80"/>
      <c r="Y28" s="80"/>
      <c r="Z28" s="80"/>
      <c r="AA28" s="80"/>
      <c r="AB28" s="80"/>
      <c r="AC28" s="80"/>
      <c r="AD28" s="80"/>
      <c r="AE28" s="80"/>
      <c r="AF28" s="75">
        <f t="shared" si="4"/>
      </c>
      <c r="AG28" s="75">
        <f t="shared" si="5"/>
        <v>-3</v>
      </c>
      <c r="AH28" s="75">
        <f t="shared" si="6"/>
      </c>
      <c r="AI28" s="75">
        <f t="shared" si="7"/>
        <v>0</v>
      </c>
      <c r="AJ28" s="75">
        <f t="shared" si="8"/>
      </c>
      <c r="AK28" s="75">
        <f t="shared" si="9"/>
      </c>
      <c r="AL28" s="76">
        <v>10</v>
      </c>
      <c r="AM28" s="77">
        <f t="shared" si="32"/>
        <v>-3</v>
      </c>
      <c r="AN28" s="55"/>
      <c r="AO28" s="75">
        <f t="shared" si="10"/>
        <v>0</v>
      </c>
      <c r="AP28" s="75">
        <f t="shared" si="11"/>
      </c>
      <c r="AQ28" s="75">
        <f t="shared" si="12"/>
        <v>-6</v>
      </c>
      <c r="AR28" s="75">
        <f t="shared" si="13"/>
      </c>
      <c r="AS28" s="75">
        <f t="shared" si="14"/>
      </c>
      <c r="AT28" s="75">
        <f t="shared" si="15"/>
      </c>
      <c r="AU28" s="75">
        <f t="shared" si="16"/>
      </c>
      <c r="AV28" s="75">
        <f t="shared" si="17"/>
      </c>
      <c r="AW28" s="75">
        <f t="shared" si="18"/>
        <v>0</v>
      </c>
      <c r="AX28" s="75">
        <f t="shared" si="19"/>
      </c>
      <c r="AY28" s="75">
        <f t="shared" si="20"/>
      </c>
      <c r="AZ28" s="75">
        <f t="shared" si="21"/>
      </c>
      <c r="BA28" s="75">
        <f t="shared" si="22"/>
      </c>
      <c r="BB28" s="75">
        <f t="shared" si="23"/>
      </c>
      <c r="BC28" s="75">
        <f t="shared" si="24"/>
      </c>
      <c r="BD28" s="75">
        <f t="shared" si="25"/>
      </c>
      <c r="BE28" s="78">
        <v>10</v>
      </c>
      <c r="BF28" s="79">
        <f t="shared" si="33"/>
        <v>-6</v>
      </c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72" ht="18">
      <c r="A29" s="44">
        <v>24</v>
      </c>
      <c r="B29" s="28">
        <f t="shared" si="26"/>
        <v>26.400000000000002</v>
      </c>
      <c r="C29" s="73">
        <f>(50-A29)/1000</f>
        <v>0.026</v>
      </c>
      <c r="D29" s="70">
        <f t="shared" si="28"/>
        <v>84</v>
      </c>
      <c r="E29" s="53" t="s">
        <v>43</v>
      </c>
      <c r="F29" s="85">
        <f t="shared" si="29"/>
        <v>8</v>
      </c>
      <c r="G29" s="72">
        <v>5</v>
      </c>
      <c r="H29" s="54" t="s">
        <v>57</v>
      </c>
      <c r="I29" s="44" t="s">
        <v>60</v>
      </c>
      <c r="J29" s="55"/>
      <c r="K29" s="56"/>
      <c r="L29" s="56"/>
      <c r="M29" s="138">
        <v>4</v>
      </c>
      <c r="N29" s="138">
        <v>2</v>
      </c>
      <c r="O29" s="138">
        <v>3</v>
      </c>
      <c r="P29" s="44">
        <v>2</v>
      </c>
      <c r="Q29" s="44">
        <v>3</v>
      </c>
      <c r="R29" s="28">
        <f t="shared" si="0"/>
        <v>26.426000000000002</v>
      </c>
      <c r="S29" s="28">
        <f t="shared" si="1"/>
        <v>0.6864</v>
      </c>
      <c r="T29" s="74">
        <f t="shared" si="2"/>
        <v>8529230769230.7705</v>
      </c>
      <c r="U29" s="59" t="str">
        <f t="shared" si="30"/>
        <v>5,0.10</v>
      </c>
      <c r="V29" s="71">
        <f t="shared" si="3"/>
        <v>-3</v>
      </c>
      <c r="W29" s="73">
        <f t="shared" si="31"/>
        <v>0.01893939393939394</v>
      </c>
      <c r="X29" s="80"/>
      <c r="Y29" s="80"/>
      <c r="Z29" s="80"/>
      <c r="AA29" s="80"/>
      <c r="AB29" s="80"/>
      <c r="AC29" s="80"/>
      <c r="AD29" s="80"/>
      <c r="AE29" s="80"/>
      <c r="AF29" s="75">
        <f t="shared" si="4"/>
      </c>
      <c r="AG29" s="75">
        <f t="shared" si="5"/>
        <v>-3</v>
      </c>
      <c r="AH29" s="75">
        <f t="shared" si="6"/>
      </c>
      <c r="AI29" s="75">
        <f t="shared" si="7"/>
      </c>
      <c r="AJ29" s="75">
        <f t="shared" si="8"/>
      </c>
      <c r="AK29" s="75">
        <f t="shared" si="9"/>
        <v>-6</v>
      </c>
      <c r="AL29" s="76">
        <v>10</v>
      </c>
      <c r="AM29" s="77">
        <f t="shared" si="32"/>
        <v>3</v>
      </c>
      <c r="AN29" s="55"/>
      <c r="AO29" s="75">
        <f t="shared" si="10"/>
        <v>0</v>
      </c>
      <c r="AP29" s="75">
        <f t="shared" si="11"/>
        <v>-3</v>
      </c>
      <c r="AQ29" s="75">
        <f t="shared" si="12"/>
      </c>
      <c r="AR29" s="75">
        <f t="shared" si="13"/>
      </c>
      <c r="AS29" s="75">
        <f t="shared" si="14"/>
      </c>
      <c r="AT29" s="75">
        <f t="shared" si="15"/>
      </c>
      <c r="AU29" s="75">
        <f t="shared" si="16"/>
      </c>
      <c r="AV29" s="75">
        <f t="shared" si="17"/>
      </c>
      <c r="AW29" s="75">
        <f t="shared" si="18"/>
        <v>0</v>
      </c>
      <c r="AX29" s="75">
        <f t="shared" si="19"/>
      </c>
      <c r="AY29" s="75">
        <f t="shared" si="20"/>
      </c>
      <c r="AZ29" s="75">
        <f t="shared" si="21"/>
        <v>-9</v>
      </c>
      <c r="BA29" s="75">
        <f t="shared" si="22"/>
      </c>
      <c r="BB29" s="75">
        <f t="shared" si="23"/>
      </c>
      <c r="BC29" s="75">
        <f t="shared" si="24"/>
      </c>
      <c r="BD29" s="75">
        <f t="shared" si="25"/>
      </c>
      <c r="BE29" s="78">
        <v>10</v>
      </c>
      <c r="BF29" s="79">
        <f t="shared" si="33"/>
        <v>6</v>
      </c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</row>
    <row r="30" spans="1:72" ht="18">
      <c r="A30" s="44">
        <v>25</v>
      </c>
      <c r="B30" s="28">
        <f t="shared" si="26"/>
        <v>27.500000000000004</v>
      </c>
      <c r="C30" s="73">
        <f t="shared" si="27"/>
        <v>0.025</v>
      </c>
      <c r="D30" s="70">
        <f t="shared" si="28"/>
        <v>87.5</v>
      </c>
      <c r="E30" s="53" t="s">
        <v>43</v>
      </c>
      <c r="F30" s="85">
        <f t="shared" si="29"/>
        <v>4</v>
      </c>
      <c r="G30" s="72">
        <v>5</v>
      </c>
      <c r="H30" s="54" t="s">
        <v>54</v>
      </c>
      <c r="I30" s="44" t="s">
        <v>59</v>
      </c>
      <c r="J30" s="55"/>
      <c r="K30" s="56"/>
      <c r="L30" s="56"/>
      <c r="M30" s="138">
        <v>4</v>
      </c>
      <c r="N30" s="138">
        <v>2</v>
      </c>
      <c r="O30" s="138">
        <v>3</v>
      </c>
      <c r="P30" s="44">
        <v>2</v>
      </c>
      <c r="Q30" s="44">
        <v>3</v>
      </c>
      <c r="R30" s="28">
        <f t="shared" si="0"/>
        <v>27.525000000000002</v>
      </c>
      <c r="S30" s="28">
        <f t="shared" si="1"/>
        <v>0.6875000000000001</v>
      </c>
      <c r="T30" s="74">
        <f t="shared" si="2"/>
        <v>962500000.0000001</v>
      </c>
      <c r="U30" s="59" t="str">
        <f t="shared" si="30"/>
        <v>5,0.10</v>
      </c>
      <c r="V30" s="71">
        <f t="shared" si="3"/>
        <v>3</v>
      </c>
      <c r="W30" s="73">
        <f t="shared" si="31"/>
        <v>0.01818181818181818</v>
      </c>
      <c r="X30" s="80"/>
      <c r="Y30" s="80"/>
      <c r="Z30" s="80"/>
      <c r="AA30" s="80"/>
      <c r="AB30" s="80"/>
      <c r="AC30" s="80"/>
      <c r="AD30" s="80"/>
      <c r="AE30" s="80"/>
      <c r="AF30" s="75">
        <f t="shared" si="4"/>
      </c>
      <c r="AG30" s="75">
        <f t="shared" si="5"/>
        <v>-3</v>
      </c>
      <c r="AH30" s="75">
        <f t="shared" si="6"/>
      </c>
      <c r="AI30" s="75">
        <f t="shared" si="7"/>
        <v>0</v>
      </c>
      <c r="AJ30" s="75">
        <f t="shared" si="8"/>
      </c>
      <c r="AK30" s="75">
        <f t="shared" si="9"/>
      </c>
      <c r="AL30" s="76">
        <v>10</v>
      </c>
      <c r="AM30" s="77">
        <f t="shared" si="32"/>
        <v>-3</v>
      </c>
      <c r="AN30" s="55"/>
      <c r="AO30" s="75">
        <f t="shared" si="10"/>
        <v>0</v>
      </c>
      <c r="AP30" s="75">
        <f t="shared" si="11"/>
      </c>
      <c r="AQ30" s="75">
        <f t="shared" si="12"/>
      </c>
      <c r="AR30" s="75">
        <f t="shared" si="13"/>
        <v>-9</v>
      </c>
      <c r="AS30" s="75">
        <f t="shared" si="14"/>
      </c>
      <c r="AT30" s="75">
        <f t="shared" si="15"/>
      </c>
      <c r="AU30" s="75">
        <f t="shared" si="16"/>
      </c>
      <c r="AV30" s="75">
        <f t="shared" si="17"/>
      </c>
      <c r="AW30" s="75">
        <f t="shared" si="18"/>
        <v>0</v>
      </c>
      <c r="AX30" s="75">
        <f t="shared" si="19"/>
        <v>-3</v>
      </c>
      <c r="AY30" s="75">
        <f t="shared" si="20"/>
      </c>
      <c r="AZ30" s="75">
        <f t="shared" si="21"/>
      </c>
      <c r="BA30" s="75">
        <f t="shared" si="22"/>
      </c>
      <c r="BB30" s="75">
        <f t="shared" si="23"/>
      </c>
      <c r="BC30" s="75">
        <f t="shared" si="24"/>
      </c>
      <c r="BD30" s="75">
        <f t="shared" si="25"/>
      </c>
      <c r="BE30" s="78">
        <v>10</v>
      </c>
      <c r="BF30" s="79">
        <f t="shared" si="33"/>
        <v>-6</v>
      </c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</row>
    <row r="31" spans="1:72" ht="18">
      <c r="A31" s="44">
        <v>26</v>
      </c>
      <c r="B31" s="28">
        <f t="shared" si="26"/>
        <v>28.6</v>
      </c>
      <c r="C31" s="73">
        <f t="shared" si="27"/>
        <v>0.024</v>
      </c>
      <c r="D31" s="70">
        <f t="shared" si="28"/>
        <v>91</v>
      </c>
      <c r="E31" s="53" t="s">
        <v>43</v>
      </c>
      <c r="F31" s="85">
        <f t="shared" si="29"/>
        <v>8</v>
      </c>
      <c r="G31" s="72">
        <v>5</v>
      </c>
      <c r="H31" s="54" t="s">
        <v>56</v>
      </c>
      <c r="I31" s="44" t="s">
        <v>61</v>
      </c>
      <c r="J31" s="55"/>
      <c r="K31" s="56"/>
      <c r="L31" s="56"/>
      <c r="M31" s="138">
        <v>4</v>
      </c>
      <c r="N31" s="138">
        <v>2</v>
      </c>
      <c r="O31" s="138">
        <v>3</v>
      </c>
      <c r="P31" s="44">
        <v>2</v>
      </c>
      <c r="Q31" s="44">
        <v>3</v>
      </c>
      <c r="R31" s="28">
        <f t="shared" si="0"/>
        <v>28.624000000000002</v>
      </c>
      <c r="S31" s="28">
        <f t="shared" si="1"/>
        <v>0.6864</v>
      </c>
      <c r="T31" s="74">
        <f t="shared" si="2"/>
        <v>10844166666666.666</v>
      </c>
      <c r="U31" s="59" t="str">
        <f t="shared" si="30"/>
        <v>5,0.10</v>
      </c>
      <c r="V31" s="71">
        <f t="shared" si="3"/>
        <v>6</v>
      </c>
      <c r="W31" s="73">
        <f t="shared" si="31"/>
        <v>0.017482517482517484</v>
      </c>
      <c r="X31" s="80"/>
      <c r="Y31" s="80"/>
      <c r="Z31" s="80"/>
      <c r="AA31" s="80"/>
      <c r="AB31" s="80"/>
      <c r="AC31" s="80"/>
      <c r="AD31" s="80"/>
      <c r="AE31" s="80"/>
      <c r="AF31" s="75">
        <f t="shared" si="4"/>
      </c>
      <c r="AG31" s="75">
        <f t="shared" si="5"/>
        <v>-3</v>
      </c>
      <c r="AH31" s="75">
        <f t="shared" si="6"/>
      </c>
      <c r="AI31" s="75">
        <f t="shared" si="7"/>
      </c>
      <c r="AJ31" s="75">
        <f t="shared" si="8"/>
      </c>
      <c r="AK31" s="75">
        <f t="shared" si="9"/>
        <v>-6</v>
      </c>
      <c r="AL31" s="76">
        <v>10</v>
      </c>
      <c r="AM31" s="77">
        <f t="shared" si="32"/>
        <v>3</v>
      </c>
      <c r="AN31" s="55"/>
      <c r="AO31" s="75">
        <f t="shared" si="10"/>
        <v>0</v>
      </c>
      <c r="AP31" s="75">
        <f t="shared" si="11"/>
      </c>
      <c r="AQ31" s="75">
        <f t="shared" si="12"/>
        <v>-6</v>
      </c>
      <c r="AR31" s="75">
        <f t="shared" si="13"/>
      </c>
      <c r="AS31" s="75">
        <f t="shared" si="14"/>
      </c>
      <c r="AT31" s="75">
        <f t="shared" si="15"/>
      </c>
      <c r="AU31" s="75">
        <f t="shared" si="16"/>
      </c>
      <c r="AV31" s="75">
        <f t="shared" si="17"/>
      </c>
      <c r="AW31" s="75">
        <f t="shared" si="18"/>
        <v>0</v>
      </c>
      <c r="AX31" s="75">
        <f t="shared" si="19"/>
        <v>-3</v>
      </c>
      <c r="AY31" s="75">
        <f t="shared" si="20"/>
      </c>
      <c r="AZ31" s="75">
        <f t="shared" si="21"/>
      </c>
      <c r="BA31" s="75">
        <f t="shared" si="22"/>
      </c>
      <c r="BB31" s="75">
        <f t="shared" si="23"/>
      </c>
      <c r="BC31" s="75">
        <f t="shared" si="24"/>
      </c>
      <c r="BD31" s="75">
        <f t="shared" si="25"/>
      </c>
      <c r="BE31" s="78">
        <v>10</v>
      </c>
      <c r="BF31" s="79">
        <f t="shared" si="33"/>
        <v>-3</v>
      </c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</row>
    <row r="32" spans="1:72" ht="18">
      <c r="A32" s="44">
        <v>27</v>
      </c>
      <c r="B32" s="28">
        <f t="shared" si="26"/>
        <v>29.700000000000003</v>
      </c>
      <c r="C32" s="73">
        <f t="shared" si="27"/>
        <v>0.023</v>
      </c>
      <c r="D32" s="70">
        <f t="shared" si="28"/>
        <v>94.5</v>
      </c>
      <c r="E32" s="53" t="s">
        <v>43</v>
      </c>
      <c r="F32" s="85">
        <f t="shared" si="29"/>
        <v>4</v>
      </c>
      <c r="G32" s="72">
        <v>5</v>
      </c>
      <c r="H32" s="54" t="s">
        <v>57</v>
      </c>
      <c r="I32" s="44" t="s">
        <v>58</v>
      </c>
      <c r="J32" s="55"/>
      <c r="K32" s="56"/>
      <c r="L32" s="56"/>
      <c r="M32" s="138">
        <v>4</v>
      </c>
      <c r="N32" s="138">
        <v>2</v>
      </c>
      <c r="O32" s="138">
        <v>3</v>
      </c>
      <c r="P32" s="44">
        <v>2</v>
      </c>
      <c r="Q32" s="44">
        <v>3</v>
      </c>
      <c r="R32" s="28">
        <f t="shared" si="0"/>
        <v>29.723000000000003</v>
      </c>
      <c r="S32" s="28">
        <f t="shared" si="1"/>
        <v>0.6831</v>
      </c>
      <c r="T32" s="74">
        <f t="shared" si="2"/>
        <v>1220282608.6956522</v>
      </c>
      <c r="U32" s="59" t="str">
        <f t="shared" si="30"/>
        <v>5,0.10</v>
      </c>
      <c r="V32" s="71">
        <f t="shared" si="3"/>
        <v>-6</v>
      </c>
      <c r="W32" s="73">
        <f t="shared" si="31"/>
        <v>0.016835016835016835</v>
      </c>
      <c r="X32" s="80"/>
      <c r="Y32" s="80"/>
      <c r="Z32" s="80"/>
      <c r="AA32" s="80"/>
      <c r="AB32" s="80"/>
      <c r="AC32" s="80"/>
      <c r="AD32" s="80"/>
      <c r="AE32" s="80"/>
      <c r="AF32" s="75">
        <f t="shared" si="4"/>
      </c>
      <c r="AG32" s="75">
        <f t="shared" si="5"/>
        <v>-3</v>
      </c>
      <c r="AH32" s="75">
        <f t="shared" si="6"/>
      </c>
      <c r="AI32" s="75">
        <f t="shared" si="7"/>
        <v>0</v>
      </c>
      <c r="AJ32" s="75">
        <f t="shared" si="8"/>
      </c>
      <c r="AK32" s="75">
        <f t="shared" si="9"/>
      </c>
      <c r="AL32" s="76">
        <v>10</v>
      </c>
      <c r="AM32" s="77">
        <f t="shared" si="32"/>
        <v>-3</v>
      </c>
      <c r="AN32" s="55"/>
      <c r="AO32" s="75">
        <f t="shared" si="10"/>
        <v>0</v>
      </c>
      <c r="AP32" s="75">
        <f t="shared" si="11"/>
        <v>-3</v>
      </c>
      <c r="AQ32" s="75">
        <f t="shared" si="12"/>
      </c>
      <c r="AR32" s="75">
        <f t="shared" si="13"/>
      </c>
      <c r="AS32" s="75">
        <f t="shared" si="14"/>
      </c>
      <c r="AT32" s="75">
        <f t="shared" si="15"/>
      </c>
      <c r="AU32" s="75">
        <f t="shared" si="16"/>
      </c>
      <c r="AV32" s="75">
        <f t="shared" si="17"/>
      </c>
      <c r="AW32" s="75">
        <f t="shared" si="18"/>
        <v>0</v>
      </c>
      <c r="AX32" s="75">
        <f t="shared" si="19"/>
      </c>
      <c r="AY32" s="75">
        <f t="shared" si="20"/>
        <v>-6</v>
      </c>
      <c r="AZ32" s="75">
        <f t="shared" si="21"/>
      </c>
      <c r="BA32" s="75">
        <f t="shared" si="22"/>
      </c>
      <c r="BB32" s="75">
        <f t="shared" si="23"/>
      </c>
      <c r="BC32" s="75">
        <f t="shared" si="24"/>
      </c>
      <c r="BD32" s="75">
        <f t="shared" si="25"/>
      </c>
      <c r="BE32" s="78">
        <v>10</v>
      </c>
      <c r="BF32" s="79">
        <f t="shared" si="33"/>
        <v>3</v>
      </c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</row>
    <row r="33" spans="1:72" ht="18">
      <c r="A33" s="44">
        <v>28</v>
      </c>
      <c r="B33" s="28">
        <f t="shared" si="26"/>
        <v>30.800000000000004</v>
      </c>
      <c r="C33" s="73">
        <f t="shared" si="27"/>
        <v>0.022</v>
      </c>
      <c r="D33" s="70">
        <f t="shared" si="28"/>
        <v>98</v>
      </c>
      <c r="E33" s="53" t="s">
        <v>43</v>
      </c>
      <c r="F33" s="85">
        <f t="shared" si="29"/>
        <v>8</v>
      </c>
      <c r="G33" s="72">
        <v>5</v>
      </c>
      <c r="H33" s="54" t="s">
        <v>55</v>
      </c>
      <c r="I33" s="44" t="s">
        <v>54</v>
      </c>
      <c r="J33" s="55"/>
      <c r="K33" s="56"/>
      <c r="L33" s="56"/>
      <c r="M33" s="138">
        <v>4</v>
      </c>
      <c r="N33" s="138">
        <v>2</v>
      </c>
      <c r="O33" s="138">
        <v>3</v>
      </c>
      <c r="P33" s="44">
        <v>2</v>
      </c>
      <c r="Q33" s="44">
        <v>3</v>
      </c>
      <c r="R33" s="28">
        <f t="shared" si="0"/>
        <v>30.822000000000003</v>
      </c>
      <c r="S33" s="28">
        <f t="shared" si="1"/>
        <v>0.6776000000000001</v>
      </c>
      <c r="T33" s="74">
        <f t="shared" si="2"/>
        <v>13720000000000.004</v>
      </c>
      <c r="U33" s="59" t="str">
        <f t="shared" si="30"/>
        <v>5,0.10</v>
      </c>
      <c r="V33" s="71">
        <f t="shared" si="3"/>
        <v>-6</v>
      </c>
      <c r="W33" s="73">
        <f t="shared" si="31"/>
        <v>0.016233766233766232</v>
      </c>
      <c r="X33" s="80"/>
      <c r="Y33" s="80"/>
      <c r="Z33" s="80"/>
      <c r="AA33" s="80"/>
      <c r="AB33" s="80"/>
      <c r="AC33" s="80"/>
      <c r="AD33" s="80"/>
      <c r="AE33" s="80"/>
      <c r="AF33" s="75">
        <f t="shared" si="4"/>
        <v>0</v>
      </c>
      <c r="AG33" s="75">
        <f t="shared" si="5"/>
      </c>
      <c r="AH33" s="75">
        <f t="shared" si="6"/>
      </c>
      <c r="AI33" s="75">
        <f t="shared" si="7"/>
      </c>
      <c r="AJ33" s="75">
        <f t="shared" si="8"/>
        <v>-3</v>
      </c>
      <c r="AK33" s="75">
        <f t="shared" si="9"/>
      </c>
      <c r="AL33" s="76">
        <v>10</v>
      </c>
      <c r="AM33" s="77">
        <f t="shared" si="32"/>
        <v>3</v>
      </c>
      <c r="AN33" s="55"/>
      <c r="AO33" s="75">
        <f t="shared" si="10"/>
        <v>0</v>
      </c>
      <c r="AP33" s="75">
        <f t="shared" si="11"/>
      </c>
      <c r="AQ33" s="75">
        <f t="shared" si="12"/>
      </c>
      <c r="AR33" s="75">
        <f t="shared" si="13"/>
      </c>
      <c r="AS33" s="75">
        <f t="shared" si="14"/>
      </c>
      <c r="AT33" s="75">
        <f t="shared" si="15"/>
      </c>
      <c r="AU33" s="75">
        <f t="shared" si="16"/>
      </c>
      <c r="AV33" s="75">
        <f t="shared" si="17"/>
      </c>
      <c r="AW33" s="75">
        <f t="shared" si="18"/>
        <v>0</v>
      </c>
      <c r="AX33" s="75">
        <f t="shared" si="19"/>
      </c>
      <c r="AY33" s="75">
        <f t="shared" si="20"/>
      </c>
      <c r="AZ33" s="75">
        <f t="shared" si="21"/>
        <v>-9</v>
      </c>
      <c r="BA33" s="75">
        <f t="shared" si="22"/>
      </c>
      <c r="BB33" s="75">
        <f t="shared" si="23"/>
      </c>
      <c r="BC33" s="75">
        <f t="shared" si="24"/>
      </c>
      <c r="BD33" s="75">
        <f t="shared" si="25"/>
      </c>
      <c r="BE33" s="78">
        <v>10</v>
      </c>
      <c r="BF33" s="79">
        <f t="shared" si="33"/>
        <v>9</v>
      </c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</row>
    <row r="34" spans="1:72" ht="18">
      <c r="A34" s="44">
        <v>29</v>
      </c>
      <c r="B34" s="28">
        <f>A34*1.1</f>
        <v>31.900000000000002</v>
      </c>
      <c r="C34" s="73">
        <f t="shared" si="27"/>
        <v>0.021</v>
      </c>
      <c r="D34" s="70">
        <f t="shared" si="28"/>
        <v>101.5</v>
      </c>
      <c r="E34" s="53" t="s">
        <v>43</v>
      </c>
      <c r="F34" s="85">
        <f>ROUND(3+A34^0.3+2*(-1)^A34,0)</f>
        <v>4</v>
      </c>
      <c r="G34" s="72">
        <v>5</v>
      </c>
      <c r="H34" s="54" t="s">
        <v>55</v>
      </c>
      <c r="I34" s="44" t="s">
        <v>56</v>
      </c>
      <c r="J34" s="55"/>
      <c r="K34" s="56"/>
      <c r="L34" s="56"/>
      <c r="M34" s="138">
        <v>4</v>
      </c>
      <c r="N34" s="138">
        <v>2</v>
      </c>
      <c r="O34" s="138">
        <v>4</v>
      </c>
      <c r="P34" s="44">
        <v>2</v>
      </c>
      <c r="Q34" s="44">
        <v>3</v>
      </c>
      <c r="R34" s="28">
        <f t="shared" si="0"/>
        <v>31.921000000000003</v>
      </c>
      <c r="S34" s="28">
        <f t="shared" si="1"/>
        <v>0.6699</v>
      </c>
      <c r="T34" s="74">
        <f t="shared" si="2"/>
        <v>1541833333.3333335</v>
      </c>
      <c r="U34" s="59" t="str">
        <f>IF(V34="","5,0","5,0.10")</f>
        <v>5,0.10</v>
      </c>
      <c r="V34" s="71">
        <f t="shared" si="3"/>
        <v>-3</v>
      </c>
      <c r="W34" s="73">
        <f t="shared" si="31"/>
        <v>0.01567398119122257</v>
      </c>
      <c r="X34" s="80"/>
      <c r="Y34" s="80"/>
      <c r="Z34" s="80"/>
      <c r="AA34" s="80"/>
      <c r="AB34" s="80"/>
      <c r="AC34" s="80"/>
      <c r="AD34" s="80"/>
      <c r="AE34" s="80"/>
      <c r="AF34" s="75">
        <f t="shared" si="4"/>
        <v>0</v>
      </c>
      <c r="AG34" s="75">
        <f t="shared" si="5"/>
      </c>
      <c r="AH34" s="75">
        <f t="shared" si="6"/>
      </c>
      <c r="AI34" s="75">
        <f t="shared" si="7"/>
      </c>
      <c r="AJ34" s="75">
        <f t="shared" si="8"/>
        <v>-3</v>
      </c>
      <c r="AK34" s="75">
        <f t="shared" si="9"/>
      </c>
      <c r="AL34" s="76">
        <v>10</v>
      </c>
      <c r="AM34" s="77">
        <f t="shared" si="32"/>
        <v>3</v>
      </c>
      <c r="AN34" s="55"/>
      <c r="AO34" s="75">
        <f t="shared" si="10"/>
        <v>0</v>
      </c>
      <c r="AP34" s="75">
        <f t="shared" si="11"/>
      </c>
      <c r="AQ34" s="75">
        <f t="shared" si="12"/>
      </c>
      <c r="AR34" s="75">
        <f t="shared" si="13"/>
      </c>
      <c r="AS34" s="75">
        <f t="shared" si="14"/>
      </c>
      <c r="AT34" s="75">
        <f t="shared" si="15"/>
      </c>
      <c r="AU34" s="75">
        <f t="shared" si="16"/>
      </c>
      <c r="AV34" s="75">
        <f t="shared" si="17"/>
      </c>
      <c r="AW34" s="75">
        <f t="shared" si="18"/>
        <v>0</v>
      </c>
      <c r="AX34" s="75">
        <f t="shared" si="19"/>
      </c>
      <c r="AY34" s="75">
        <f t="shared" si="20"/>
        <v>-6</v>
      </c>
      <c r="AZ34" s="75">
        <f t="shared" si="21"/>
      </c>
      <c r="BA34" s="75">
        <f t="shared" si="22"/>
      </c>
      <c r="BB34" s="75">
        <f t="shared" si="23"/>
      </c>
      <c r="BC34" s="75">
        <f t="shared" si="24"/>
      </c>
      <c r="BD34" s="75">
        <f t="shared" si="25"/>
      </c>
      <c r="BE34" s="78">
        <v>10</v>
      </c>
      <c r="BF34" s="79">
        <f t="shared" si="33"/>
        <v>6</v>
      </c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</row>
    <row r="35" spans="1:72" ht="18">
      <c r="A35" s="44">
        <v>30</v>
      </c>
      <c r="B35" s="28">
        <f t="shared" si="26"/>
        <v>33</v>
      </c>
      <c r="C35" s="73">
        <f t="shared" si="27"/>
        <v>0.02</v>
      </c>
      <c r="D35" s="70">
        <f t="shared" si="28"/>
        <v>105</v>
      </c>
      <c r="E35" s="53" t="s">
        <v>43</v>
      </c>
      <c r="F35" s="85">
        <f t="shared" si="29"/>
        <v>8</v>
      </c>
      <c r="G35" s="72">
        <v>5</v>
      </c>
      <c r="H35" s="54" t="s">
        <v>55</v>
      </c>
      <c r="I35" s="44" t="s">
        <v>57</v>
      </c>
      <c r="J35" s="55"/>
      <c r="K35" s="56"/>
      <c r="L35" s="56"/>
      <c r="M35" s="138">
        <v>4</v>
      </c>
      <c r="N35" s="138">
        <v>2</v>
      </c>
      <c r="O35" s="138">
        <v>4</v>
      </c>
      <c r="P35" s="44">
        <v>2</v>
      </c>
      <c r="Q35" s="44">
        <v>3</v>
      </c>
      <c r="R35" s="28">
        <f t="shared" si="0"/>
        <v>33.02</v>
      </c>
      <c r="S35" s="28">
        <f t="shared" si="1"/>
        <v>0.66</v>
      </c>
      <c r="T35" s="74">
        <f t="shared" si="2"/>
        <v>17325000000000</v>
      </c>
      <c r="U35" s="59" t="str">
        <f t="shared" si="30"/>
        <v>5,0</v>
      </c>
      <c r="V35" s="71">
        <f t="shared" si="3"/>
      </c>
      <c r="W35" s="73">
        <f t="shared" si="31"/>
        <v>0.015151515151515152</v>
      </c>
      <c r="X35" s="80"/>
      <c r="Y35" s="80"/>
      <c r="Z35" s="80"/>
      <c r="AA35" s="80"/>
      <c r="AB35" s="80"/>
      <c r="AC35" s="80"/>
      <c r="AD35" s="80"/>
      <c r="AE35" s="80"/>
      <c r="AF35" s="75">
        <f t="shared" si="4"/>
        <v>0</v>
      </c>
      <c r="AG35" s="75">
        <f t="shared" si="5"/>
      </c>
      <c r="AH35" s="75">
        <f t="shared" si="6"/>
      </c>
      <c r="AI35" s="75">
        <f t="shared" si="7"/>
      </c>
      <c r="AJ35" s="75">
        <f t="shared" si="8"/>
        <v>-3</v>
      </c>
      <c r="AK35" s="75">
        <f t="shared" si="9"/>
      </c>
      <c r="AL35" s="76">
        <v>10</v>
      </c>
      <c r="AM35" s="77">
        <f t="shared" si="32"/>
        <v>3</v>
      </c>
      <c r="AN35" s="55"/>
      <c r="AO35" s="75">
        <f t="shared" si="10"/>
        <v>0</v>
      </c>
      <c r="AP35" s="75">
        <f t="shared" si="11"/>
      </c>
      <c r="AQ35" s="75">
        <f t="shared" si="12"/>
      </c>
      <c r="AR35" s="75">
        <f t="shared" si="13"/>
      </c>
      <c r="AS35" s="75">
        <f t="shared" si="14"/>
      </c>
      <c r="AT35" s="75">
        <f t="shared" si="15"/>
      </c>
      <c r="AU35" s="75">
        <f t="shared" si="16"/>
      </c>
      <c r="AV35" s="75">
        <f t="shared" si="17"/>
      </c>
      <c r="AW35" s="75">
        <f t="shared" si="18"/>
        <v>0</v>
      </c>
      <c r="AX35" s="75">
        <f t="shared" si="19"/>
        <v>-3</v>
      </c>
      <c r="AY35" s="75">
        <f t="shared" si="20"/>
      </c>
      <c r="AZ35" s="75">
        <f t="shared" si="21"/>
      </c>
      <c r="BA35" s="75">
        <f t="shared" si="22"/>
      </c>
      <c r="BB35" s="75">
        <f t="shared" si="23"/>
      </c>
      <c r="BC35" s="75">
        <f t="shared" si="24"/>
      </c>
      <c r="BD35" s="75">
        <f t="shared" si="25"/>
      </c>
      <c r="BE35" s="78">
        <v>10</v>
      </c>
      <c r="BF35" s="79">
        <f t="shared" si="33"/>
        <v>3</v>
      </c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</row>
    <row r="36" spans="1:72" ht="18">
      <c r="A36" s="44">
        <v>31</v>
      </c>
      <c r="B36" s="28">
        <f t="shared" si="26"/>
        <v>34.1</v>
      </c>
      <c r="C36" s="73">
        <f t="shared" si="27"/>
        <v>0.019</v>
      </c>
      <c r="D36" s="70">
        <f t="shared" si="28"/>
        <v>108.5</v>
      </c>
      <c r="E36" s="53" t="s">
        <v>43</v>
      </c>
      <c r="F36" s="85">
        <f>ROUND(3+A36^0.3+2*(-1)^A36,0)</f>
        <v>4</v>
      </c>
      <c r="G36" s="72">
        <v>5</v>
      </c>
      <c r="H36" s="54" t="s">
        <v>59</v>
      </c>
      <c r="I36" s="44" t="s">
        <v>54</v>
      </c>
      <c r="J36" s="55"/>
      <c r="K36" s="56"/>
      <c r="L36" s="56"/>
      <c r="M36" s="138">
        <v>4</v>
      </c>
      <c r="N36" s="138">
        <v>2</v>
      </c>
      <c r="O36" s="138">
        <v>4</v>
      </c>
      <c r="P36" s="44">
        <v>2</v>
      </c>
      <c r="Q36" s="44">
        <v>3</v>
      </c>
      <c r="R36" s="28">
        <f t="shared" si="0"/>
        <v>34.119</v>
      </c>
      <c r="S36" s="28">
        <f t="shared" si="1"/>
        <v>0.6479</v>
      </c>
      <c r="T36" s="74">
        <f t="shared" si="2"/>
        <v>1947289473.6842105</v>
      </c>
      <c r="U36" s="59" t="str">
        <f t="shared" si="30"/>
        <v>5,0.10</v>
      </c>
      <c r="V36" s="71">
        <f t="shared" si="3"/>
        <v>-3</v>
      </c>
      <c r="W36" s="73">
        <f t="shared" si="31"/>
        <v>0.01466275659824047</v>
      </c>
      <c r="X36" s="80"/>
      <c r="Y36" s="80"/>
      <c r="Z36" s="80"/>
      <c r="AA36" s="80"/>
      <c r="AB36" s="80"/>
      <c r="AC36" s="80"/>
      <c r="AD36" s="80"/>
      <c r="AE36" s="80"/>
      <c r="AF36" s="75">
        <f t="shared" si="4"/>
        <v>0</v>
      </c>
      <c r="AG36" s="75">
        <f t="shared" si="5"/>
      </c>
      <c r="AH36" s="75">
        <f t="shared" si="6"/>
      </c>
      <c r="AI36" s="75">
        <f t="shared" si="7"/>
      </c>
      <c r="AJ36" s="75">
        <f t="shared" si="8"/>
        <v>-3</v>
      </c>
      <c r="AK36" s="75">
        <f t="shared" si="9"/>
      </c>
      <c r="AL36" s="76">
        <v>10</v>
      </c>
      <c r="AM36" s="77">
        <f t="shared" si="32"/>
        <v>3</v>
      </c>
      <c r="AN36" s="55"/>
      <c r="AO36" s="75">
        <f t="shared" si="10"/>
        <v>0</v>
      </c>
      <c r="AP36" s="75">
        <f t="shared" si="11"/>
        <v>-3</v>
      </c>
      <c r="AQ36" s="75">
        <f t="shared" si="12"/>
      </c>
      <c r="AR36" s="75">
        <f t="shared" si="13"/>
      </c>
      <c r="AS36" s="75">
        <f t="shared" si="14"/>
      </c>
      <c r="AT36" s="75">
        <f t="shared" si="15"/>
      </c>
      <c r="AU36" s="75">
        <f t="shared" si="16"/>
      </c>
      <c r="AV36" s="75">
        <f t="shared" si="17"/>
      </c>
      <c r="AW36" s="75">
        <f t="shared" si="18"/>
        <v>0</v>
      </c>
      <c r="AX36" s="75">
        <f t="shared" si="19"/>
      </c>
      <c r="AY36" s="75">
        <f t="shared" si="20"/>
      </c>
      <c r="AZ36" s="75">
        <f t="shared" si="21"/>
        <v>-9</v>
      </c>
      <c r="BA36" s="75">
        <f t="shared" si="22"/>
      </c>
      <c r="BB36" s="75">
        <f t="shared" si="23"/>
      </c>
      <c r="BC36" s="75">
        <f t="shared" si="24"/>
      </c>
      <c r="BD36" s="75">
        <f t="shared" si="25"/>
      </c>
      <c r="BE36" s="78">
        <v>10</v>
      </c>
      <c r="BF36" s="79">
        <f t="shared" si="33"/>
        <v>6</v>
      </c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</row>
    <row r="37" spans="1:72" ht="18">
      <c r="A37" s="44">
        <v>32</v>
      </c>
      <c r="B37" s="28">
        <f t="shared" si="26"/>
        <v>35.2</v>
      </c>
      <c r="C37" s="73">
        <f t="shared" si="27"/>
        <v>0.018</v>
      </c>
      <c r="D37" s="70">
        <f t="shared" si="28"/>
        <v>112</v>
      </c>
      <c r="E37" s="53" t="s">
        <v>43</v>
      </c>
      <c r="F37" s="85">
        <f t="shared" si="29"/>
        <v>8</v>
      </c>
      <c r="G37" s="72">
        <v>5</v>
      </c>
      <c r="H37" s="54" t="s">
        <v>55</v>
      </c>
      <c r="I37" s="44" t="s">
        <v>54</v>
      </c>
      <c r="J37" s="55"/>
      <c r="K37" s="56"/>
      <c r="L37" s="56"/>
      <c r="M37" s="138">
        <v>4</v>
      </c>
      <c r="N37" s="138">
        <v>2</v>
      </c>
      <c r="O37" s="138">
        <v>4</v>
      </c>
      <c r="P37" s="44">
        <v>2</v>
      </c>
      <c r="Q37" s="44">
        <v>3</v>
      </c>
      <c r="R37" s="28">
        <f t="shared" si="0"/>
        <v>35.218</v>
      </c>
      <c r="S37" s="28">
        <f t="shared" si="1"/>
        <v>0.6336</v>
      </c>
      <c r="T37" s="74">
        <f t="shared" si="2"/>
        <v>21902222222222.227</v>
      </c>
      <c r="U37" s="59" t="str">
        <f t="shared" si="30"/>
        <v>5,0.10</v>
      </c>
      <c r="V37" s="71">
        <f t="shared" si="3"/>
        <v>-6</v>
      </c>
      <c r="W37" s="73">
        <f t="shared" si="31"/>
        <v>0.014204545454545454</v>
      </c>
      <c r="X37" s="80"/>
      <c r="Y37" s="80"/>
      <c r="Z37" s="80"/>
      <c r="AA37" s="80"/>
      <c r="AB37" s="80"/>
      <c r="AC37" s="80"/>
      <c r="AD37" s="80"/>
      <c r="AE37" s="80"/>
      <c r="AF37" s="75">
        <f t="shared" si="4"/>
        <v>0</v>
      </c>
      <c r="AG37" s="75">
        <f t="shared" si="5"/>
      </c>
      <c r="AH37" s="75">
        <f t="shared" si="6"/>
      </c>
      <c r="AI37" s="75">
        <f t="shared" si="7"/>
      </c>
      <c r="AJ37" s="75">
        <f t="shared" si="8"/>
        <v>-3</v>
      </c>
      <c r="AK37" s="75">
        <f t="shared" si="9"/>
      </c>
      <c r="AL37" s="76">
        <v>10</v>
      </c>
      <c r="AM37" s="77">
        <f>MAX(AF37:AH37)-MAX(AI37:AK37)</f>
        <v>3</v>
      </c>
      <c r="AN37" s="55"/>
      <c r="AO37" s="75">
        <f t="shared" si="10"/>
        <v>0</v>
      </c>
      <c r="AP37" s="75">
        <f t="shared" si="11"/>
      </c>
      <c r="AQ37" s="75">
        <f t="shared" si="12"/>
      </c>
      <c r="AR37" s="75">
        <f t="shared" si="13"/>
      </c>
      <c r="AS37" s="75">
        <f t="shared" si="14"/>
      </c>
      <c r="AT37" s="75">
        <f t="shared" si="15"/>
      </c>
      <c r="AU37" s="75">
        <f t="shared" si="16"/>
      </c>
      <c r="AV37" s="75">
        <f t="shared" si="17"/>
      </c>
      <c r="AW37" s="75">
        <f t="shared" si="18"/>
        <v>0</v>
      </c>
      <c r="AX37" s="75">
        <f t="shared" si="19"/>
      </c>
      <c r="AY37" s="75">
        <f t="shared" si="20"/>
      </c>
      <c r="AZ37" s="75">
        <f t="shared" si="21"/>
        <v>-9</v>
      </c>
      <c r="BA37" s="75">
        <f t="shared" si="22"/>
      </c>
      <c r="BB37" s="75">
        <f t="shared" si="23"/>
      </c>
      <c r="BC37" s="75">
        <f t="shared" si="24"/>
      </c>
      <c r="BD37" s="75">
        <f t="shared" si="25"/>
      </c>
      <c r="BE37" s="78">
        <v>10</v>
      </c>
      <c r="BF37" s="79">
        <f>MIN(AO37:AV37)-MIN(AW37:BD37)</f>
        <v>9</v>
      </c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</row>
    <row r="38" spans="1:72" ht="18">
      <c r="A38" s="44">
        <v>33</v>
      </c>
      <c r="B38" s="28">
        <f t="shared" si="26"/>
        <v>36.300000000000004</v>
      </c>
      <c r="C38" s="73">
        <f t="shared" si="27"/>
        <v>0.017</v>
      </c>
      <c r="D38" s="70">
        <f t="shared" si="28"/>
        <v>115.5</v>
      </c>
      <c r="E38" s="53" t="s">
        <v>43</v>
      </c>
      <c r="F38" s="85">
        <f t="shared" si="29"/>
        <v>4</v>
      </c>
      <c r="G38" s="72">
        <v>5</v>
      </c>
      <c r="H38" s="54" t="s">
        <v>59</v>
      </c>
      <c r="I38" s="44" t="s">
        <v>62</v>
      </c>
      <c r="J38" s="55"/>
      <c r="K38" s="56"/>
      <c r="L38" s="56"/>
      <c r="M38" s="138">
        <v>4</v>
      </c>
      <c r="N38" s="138">
        <v>2</v>
      </c>
      <c r="O38" s="138">
        <v>4</v>
      </c>
      <c r="P38" s="44">
        <v>2</v>
      </c>
      <c r="Q38" s="44">
        <v>3</v>
      </c>
      <c r="R38" s="28">
        <f t="shared" si="0"/>
        <v>36.31700000000001</v>
      </c>
      <c r="S38" s="28">
        <f t="shared" si="1"/>
        <v>0.6171000000000001</v>
      </c>
      <c r="T38" s="74">
        <f t="shared" si="2"/>
        <v>2466264705.8823533</v>
      </c>
      <c r="U38" s="59" t="str">
        <f t="shared" si="30"/>
        <v>5,0.10</v>
      </c>
      <c r="V38" s="71">
        <f t="shared" si="3"/>
        <v>3</v>
      </c>
      <c r="W38" s="73">
        <f>0.005/B38*100</f>
        <v>0.013774104683195591</v>
      </c>
      <c r="X38" s="80"/>
      <c r="Y38" s="80"/>
      <c r="Z38" s="80"/>
      <c r="AA38" s="80"/>
      <c r="AB38" s="80"/>
      <c r="AC38" s="80"/>
      <c r="AD38" s="80"/>
      <c r="AE38" s="80"/>
      <c r="AF38" s="75">
        <f t="shared" si="4"/>
        <v>0</v>
      </c>
      <c r="AG38" s="75">
        <f t="shared" si="5"/>
      </c>
      <c r="AH38" s="75">
        <f t="shared" si="6"/>
      </c>
      <c r="AI38" s="75">
        <f t="shared" si="7"/>
      </c>
      <c r="AJ38" s="75">
        <f t="shared" si="8"/>
      </c>
      <c r="AK38" s="75">
        <f t="shared" si="9"/>
        <v>-6</v>
      </c>
      <c r="AL38" s="76">
        <v>10</v>
      </c>
      <c r="AM38" s="77">
        <f t="shared" si="32"/>
        <v>6</v>
      </c>
      <c r="AN38" s="55"/>
      <c r="AO38" s="75">
        <f t="shared" si="10"/>
        <v>0</v>
      </c>
      <c r="AP38" s="75">
        <f t="shared" si="11"/>
        <v>-3</v>
      </c>
      <c r="AQ38" s="75">
        <f t="shared" si="12"/>
      </c>
      <c r="AR38" s="75">
        <f t="shared" si="13"/>
      </c>
      <c r="AS38" s="75">
        <f t="shared" si="14"/>
      </c>
      <c r="AT38" s="75">
        <f t="shared" si="15"/>
      </c>
      <c r="AU38" s="75">
        <f t="shared" si="16"/>
      </c>
      <c r="AV38" s="75">
        <f t="shared" si="17"/>
      </c>
      <c r="AW38" s="75">
        <f t="shared" si="18"/>
        <v>0</v>
      </c>
      <c r="AX38" s="75">
        <f t="shared" si="19"/>
      </c>
      <c r="AY38" s="75">
        <f t="shared" si="20"/>
        <v>-6</v>
      </c>
      <c r="AZ38" s="75">
        <f t="shared" si="21"/>
      </c>
      <c r="BA38" s="75">
        <f t="shared" si="22"/>
      </c>
      <c r="BB38" s="75">
        <f t="shared" si="23"/>
      </c>
      <c r="BC38" s="75">
        <f t="shared" si="24"/>
      </c>
      <c r="BD38" s="75">
        <f t="shared" si="25"/>
      </c>
      <c r="BE38" s="78">
        <v>10</v>
      </c>
      <c r="BF38" s="79">
        <f t="shared" si="33"/>
        <v>3</v>
      </c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72" ht="18">
      <c r="A39" s="44">
        <v>34</v>
      </c>
      <c r="B39" s="28">
        <f t="shared" si="26"/>
        <v>37.400000000000006</v>
      </c>
      <c r="C39" s="73">
        <f t="shared" si="27"/>
        <v>0.016</v>
      </c>
      <c r="D39" s="70">
        <f t="shared" si="28"/>
        <v>119</v>
      </c>
      <c r="E39" s="53" t="s">
        <v>43</v>
      </c>
      <c r="F39" s="85">
        <f t="shared" si="29"/>
        <v>8</v>
      </c>
      <c r="G39" s="72">
        <v>5</v>
      </c>
      <c r="H39" s="54" t="s">
        <v>59</v>
      </c>
      <c r="I39" s="44" t="s">
        <v>60</v>
      </c>
      <c r="J39" s="55"/>
      <c r="K39" s="56"/>
      <c r="L39" s="56"/>
      <c r="M39" s="138">
        <v>4</v>
      </c>
      <c r="N39" s="138">
        <v>2</v>
      </c>
      <c r="O39" s="138">
        <v>4</v>
      </c>
      <c r="P39" s="44">
        <v>2</v>
      </c>
      <c r="Q39" s="44">
        <v>3</v>
      </c>
      <c r="R39" s="28">
        <f t="shared" si="0"/>
        <v>37.416000000000004</v>
      </c>
      <c r="S39" s="28">
        <f t="shared" si="1"/>
        <v>0.5984000000000002</v>
      </c>
      <c r="T39" s="74">
        <f t="shared" si="2"/>
        <v>27816250000000.004</v>
      </c>
      <c r="U39" s="59" t="str">
        <f t="shared" si="30"/>
        <v>5,0</v>
      </c>
      <c r="V39" s="71">
        <f t="shared" si="3"/>
      </c>
      <c r="W39" s="73">
        <f t="shared" si="31"/>
        <v>0.01336898395721925</v>
      </c>
      <c r="X39" s="80"/>
      <c r="Y39" s="80"/>
      <c r="Z39" s="80"/>
      <c r="AA39" s="80"/>
      <c r="AB39" s="80"/>
      <c r="AC39" s="80"/>
      <c r="AD39" s="80"/>
      <c r="AE39" s="80"/>
      <c r="AF39" s="75">
        <f t="shared" si="4"/>
        <v>0</v>
      </c>
      <c r="AG39" s="75">
        <f t="shared" si="5"/>
      </c>
      <c r="AH39" s="75">
        <f t="shared" si="6"/>
      </c>
      <c r="AI39" s="75">
        <f t="shared" si="7"/>
      </c>
      <c r="AJ39" s="75">
        <f t="shared" si="8"/>
      </c>
      <c r="AK39" s="75">
        <f t="shared" si="9"/>
        <v>-6</v>
      </c>
      <c r="AL39" s="76">
        <v>10</v>
      </c>
      <c r="AM39" s="77">
        <f t="shared" si="32"/>
        <v>6</v>
      </c>
      <c r="AN39" s="55"/>
      <c r="AO39" s="75">
        <f t="shared" si="10"/>
        <v>0</v>
      </c>
      <c r="AP39" s="75">
        <f t="shared" si="11"/>
        <v>-3</v>
      </c>
      <c r="AQ39" s="75">
        <f t="shared" si="12"/>
      </c>
      <c r="AR39" s="75">
        <f t="shared" si="13"/>
      </c>
      <c r="AS39" s="75">
        <f t="shared" si="14"/>
      </c>
      <c r="AT39" s="75">
        <f t="shared" si="15"/>
      </c>
      <c r="AU39" s="75">
        <f t="shared" si="16"/>
      </c>
      <c r="AV39" s="75">
        <f t="shared" si="17"/>
      </c>
      <c r="AW39" s="75">
        <f t="shared" si="18"/>
        <v>0</v>
      </c>
      <c r="AX39" s="75">
        <f t="shared" si="19"/>
      </c>
      <c r="AY39" s="75">
        <f t="shared" si="20"/>
      </c>
      <c r="AZ39" s="75">
        <f t="shared" si="21"/>
        <v>-9</v>
      </c>
      <c r="BA39" s="75">
        <f t="shared" si="22"/>
      </c>
      <c r="BB39" s="75">
        <f t="shared" si="23"/>
      </c>
      <c r="BC39" s="75">
        <f t="shared" si="24"/>
      </c>
      <c r="BD39" s="75">
        <f t="shared" si="25"/>
      </c>
      <c r="BE39" s="78">
        <v>10</v>
      </c>
      <c r="BF39" s="79">
        <f t="shared" si="33"/>
        <v>6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</row>
    <row r="40" spans="1:72" ht="18">
      <c r="A40" s="44">
        <v>35</v>
      </c>
      <c r="B40" s="28">
        <f t="shared" si="26"/>
        <v>38.5</v>
      </c>
      <c r="C40" s="73">
        <f t="shared" si="27"/>
        <v>0.015</v>
      </c>
      <c r="D40" s="70">
        <f t="shared" si="28"/>
        <v>122.5</v>
      </c>
      <c r="E40" s="53" t="s">
        <v>43</v>
      </c>
      <c r="F40" s="85">
        <f t="shared" si="29"/>
        <v>4</v>
      </c>
      <c r="G40" s="72">
        <v>5</v>
      </c>
      <c r="H40" s="54" t="s">
        <v>58</v>
      </c>
      <c r="I40" s="44" t="s">
        <v>60</v>
      </c>
      <c r="J40" s="55"/>
      <c r="K40" s="56"/>
      <c r="L40" s="56"/>
      <c r="M40" s="138">
        <v>4</v>
      </c>
      <c r="N40" s="138">
        <v>2</v>
      </c>
      <c r="O40" s="138">
        <v>4</v>
      </c>
      <c r="P40" s="44">
        <v>2</v>
      </c>
      <c r="Q40" s="44">
        <v>3</v>
      </c>
      <c r="R40" s="28">
        <f t="shared" si="0"/>
        <v>38.515</v>
      </c>
      <c r="S40" s="28">
        <f t="shared" si="1"/>
        <v>0.5775</v>
      </c>
      <c r="T40" s="74">
        <f t="shared" si="2"/>
        <v>3144166666.666667</v>
      </c>
      <c r="U40" s="59" t="str">
        <f t="shared" si="30"/>
        <v>5,0.10</v>
      </c>
      <c r="V40" s="71">
        <f t="shared" si="3"/>
        <v>3</v>
      </c>
      <c r="W40" s="73">
        <f t="shared" si="31"/>
        <v>0.012987012987012988</v>
      </c>
      <c r="X40" s="80"/>
      <c r="Y40" s="80"/>
      <c r="Z40" s="80"/>
      <c r="AA40" s="80"/>
      <c r="AB40" s="80"/>
      <c r="AC40" s="80"/>
      <c r="AD40" s="80"/>
      <c r="AE40" s="80"/>
      <c r="AF40" s="75">
        <f t="shared" si="4"/>
        <v>0</v>
      </c>
      <c r="AG40" s="75">
        <f t="shared" si="5"/>
      </c>
      <c r="AH40" s="75">
        <f t="shared" si="6"/>
      </c>
      <c r="AI40" s="75">
        <f t="shared" si="7"/>
      </c>
      <c r="AJ40" s="75">
        <f t="shared" si="8"/>
      </c>
      <c r="AK40" s="75">
        <f t="shared" si="9"/>
        <v>-6</v>
      </c>
      <c r="AL40" s="76">
        <v>10</v>
      </c>
      <c r="AM40" s="77">
        <f t="shared" si="32"/>
        <v>6</v>
      </c>
      <c r="AN40" s="55"/>
      <c r="AO40" s="75">
        <f t="shared" si="10"/>
        <v>0</v>
      </c>
      <c r="AP40" s="75">
        <f t="shared" si="11"/>
      </c>
      <c r="AQ40" s="75">
        <f t="shared" si="12"/>
        <v>-6</v>
      </c>
      <c r="AR40" s="75">
        <f t="shared" si="13"/>
      </c>
      <c r="AS40" s="75">
        <f t="shared" si="14"/>
      </c>
      <c r="AT40" s="75">
        <f t="shared" si="15"/>
      </c>
      <c r="AU40" s="75">
        <f t="shared" si="16"/>
      </c>
      <c r="AV40" s="75">
        <f t="shared" si="17"/>
      </c>
      <c r="AW40" s="75">
        <f t="shared" si="18"/>
        <v>0</v>
      </c>
      <c r="AX40" s="75">
        <f t="shared" si="19"/>
      </c>
      <c r="AY40" s="75">
        <f t="shared" si="20"/>
      </c>
      <c r="AZ40" s="75">
        <f t="shared" si="21"/>
        <v>-9</v>
      </c>
      <c r="BA40" s="75">
        <f t="shared" si="22"/>
      </c>
      <c r="BB40" s="75">
        <f t="shared" si="23"/>
      </c>
      <c r="BC40" s="75">
        <f t="shared" si="24"/>
      </c>
      <c r="BD40" s="75">
        <f t="shared" si="25"/>
      </c>
      <c r="BE40" s="78">
        <v>10</v>
      </c>
      <c r="BF40" s="79">
        <f t="shared" si="33"/>
        <v>3</v>
      </c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</row>
    <row r="41" spans="1:72" ht="18">
      <c r="A41" s="44">
        <v>36</v>
      </c>
      <c r="B41" s="28">
        <f t="shared" si="26"/>
        <v>39.6</v>
      </c>
      <c r="C41" s="73">
        <f>(50-A41)/1000</f>
        <v>0.014</v>
      </c>
      <c r="D41" s="70">
        <f t="shared" si="28"/>
        <v>126</v>
      </c>
      <c r="E41" s="53" t="s">
        <v>43</v>
      </c>
      <c r="F41" s="85">
        <f t="shared" si="29"/>
        <v>8</v>
      </c>
      <c r="G41" s="72">
        <v>5</v>
      </c>
      <c r="H41" s="54" t="s">
        <v>58</v>
      </c>
      <c r="I41" s="44" t="s">
        <v>57</v>
      </c>
      <c r="J41" s="55"/>
      <c r="K41" s="56"/>
      <c r="L41" s="56"/>
      <c r="M41" s="138">
        <v>4</v>
      </c>
      <c r="N41" s="138">
        <v>2</v>
      </c>
      <c r="O41" s="138">
        <v>4</v>
      </c>
      <c r="P41" s="44">
        <v>2</v>
      </c>
      <c r="Q41" s="44">
        <v>3</v>
      </c>
      <c r="R41" s="28">
        <f t="shared" si="0"/>
        <v>39.614000000000004</v>
      </c>
      <c r="S41" s="28">
        <f t="shared" si="1"/>
        <v>0.5544</v>
      </c>
      <c r="T41" s="74">
        <f t="shared" si="2"/>
        <v>35640000000000</v>
      </c>
      <c r="U41" s="59" t="str">
        <f t="shared" si="30"/>
        <v>5,0.10</v>
      </c>
      <c r="V41" s="71">
        <f t="shared" si="3"/>
        <v>6</v>
      </c>
      <c r="W41" s="73">
        <f t="shared" si="31"/>
        <v>0.012626262626262626</v>
      </c>
      <c r="X41" s="80"/>
      <c r="Y41" s="80"/>
      <c r="Z41" s="80"/>
      <c r="AA41" s="80"/>
      <c r="AB41" s="80"/>
      <c r="AC41" s="80"/>
      <c r="AD41" s="80"/>
      <c r="AE41" s="80"/>
      <c r="AF41" s="75">
        <f t="shared" si="4"/>
        <v>0</v>
      </c>
      <c r="AG41" s="75">
        <f t="shared" si="5"/>
      </c>
      <c r="AH41" s="75">
        <f t="shared" si="6"/>
      </c>
      <c r="AI41" s="75">
        <f t="shared" si="7"/>
      </c>
      <c r="AJ41" s="75">
        <f t="shared" si="8"/>
        <v>-3</v>
      </c>
      <c r="AK41" s="75">
        <f t="shared" si="9"/>
      </c>
      <c r="AL41" s="76">
        <v>10</v>
      </c>
      <c r="AM41" s="77">
        <f t="shared" si="32"/>
        <v>3</v>
      </c>
      <c r="AN41" s="55"/>
      <c r="AO41" s="75">
        <f t="shared" si="10"/>
        <v>0</v>
      </c>
      <c r="AP41" s="75">
        <f t="shared" si="11"/>
      </c>
      <c r="AQ41" s="75">
        <f t="shared" si="12"/>
        <v>-6</v>
      </c>
      <c r="AR41" s="75">
        <f t="shared" si="13"/>
      </c>
      <c r="AS41" s="75">
        <f t="shared" si="14"/>
      </c>
      <c r="AT41" s="75">
        <f t="shared" si="15"/>
      </c>
      <c r="AU41" s="75">
        <f t="shared" si="16"/>
      </c>
      <c r="AV41" s="75">
        <f t="shared" si="17"/>
      </c>
      <c r="AW41" s="75">
        <f t="shared" si="18"/>
        <v>0</v>
      </c>
      <c r="AX41" s="75">
        <f t="shared" si="19"/>
        <v>-3</v>
      </c>
      <c r="AY41" s="75">
        <f t="shared" si="20"/>
      </c>
      <c r="AZ41" s="75">
        <f t="shared" si="21"/>
      </c>
      <c r="BA41" s="75">
        <f t="shared" si="22"/>
      </c>
      <c r="BB41" s="75">
        <f t="shared" si="23"/>
      </c>
      <c r="BC41" s="75">
        <f t="shared" si="24"/>
      </c>
      <c r="BD41" s="75">
        <f t="shared" si="25"/>
      </c>
      <c r="BE41" s="78">
        <v>10</v>
      </c>
      <c r="BF41" s="79">
        <f t="shared" si="33"/>
        <v>-3</v>
      </c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</row>
    <row r="42" spans="1:72" ht="18">
      <c r="A42" s="44">
        <v>37</v>
      </c>
      <c r="B42" s="28">
        <f t="shared" si="26"/>
        <v>40.7</v>
      </c>
      <c r="C42" s="73">
        <f t="shared" si="27"/>
        <v>0.013</v>
      </c>
      <c r="D42" s="70">
        <f t="shared" si="28"/>
        <v>129.5</v>
      </c>
      <c r="E42" s="53" t="s">
        <v>43</v>
      </c>
      <c r="F42" s="85">
        <f t="shared" si="29"/>
        <v>4</v>
      </c>
      <c r="G42" s="72">
        <v>5</v>
      </c>
      <c r="H42" s="54" t="s">
        <v>59</v>
      </c>
      <c r="I42" s="44" t="s">
        <v>54</v>
      </c>
      <c r="J42" s="55"/>
      <c r="K42" s="56"/>
      <c r="L42" s="56"/>
      <c r="M42" s="138">
        <v>4</v>
      </c>
      <c r="N42" s="138">
        <v>2</v>
      </c>
      <c r="O42" s="138">
        <v>4</v>
      </c>
      <c r="P42" s="44">
        <v>2</v>
      </c>
      <c r="Q42" s="44">
        <v>3</v>
      </c>
      <c r="R42" s="28">
        <f t="shared" si="0"/>
        <v>40.713</v>
      </c>
      <c r="S42" s="28">
        <f t="shared" si="1"/>
        <v>0.5291</v>
      </c>
      <c r="T42" s="74">
        <f t="shared" si="2"/>
        <v>4054346153.8461547</v>
      </c>
      <c r="U42" s="59" t="str">
        <f t="shared" si="30"/>
        <v>5,0.10</v>
      </c>
      <c r="V42" s="71">
        <f t="shared" si="3"/>
        <v>-3</v>
      </c>
      <c r="W42" s="73">
        <f t="shared" si="31"/>
        <v>0.012285012285012284</v>
      </c>
      <c r="X42" s="80"/>
      <c r="Y42" s="80"/>
      <c r="Z42" s="80"/>
      <c r="AA42" s="80"/>
      <c r="AB42" s="80"/>
      <c r="AC42" s="80"/>
      <c r="AD42" s="80"/>
      <c r="AE42" s="80"/>
      <c r="AF42" s="75">
        <f t="shared" si="4"/>
        <v>0</v>
      </c>
      <c r="AG42" s="75">
        <f t="shared" si="5"/>
      </c>
      <c r="AH42" s="75">
        <f t="shared" si="6"/>
      </c>
      <c r="AI42" s="75">
        <f t="shared" si="7"/>
      </c>
      <c r="AJ42" s="75">
        <f t="shared" si="8"/>
        <v>-3</v>
      </c>
      <c r="AK42" s="75">
        <f t="shared" si="9"/>
      </c>
      <c r="AL42" s="76">
        <v>10</v>
      </c>
      <c r="AM42" s="77">
        <f t="shared" si="32"/>
        <v>3</v>
      </c>
      <c r="AN42" s="55"/>
      <c r="AO42" s="75">
        <f t="shared" si="10"/>
        <v>0</v>
      </c>
      <c r="AP42" s="75">
        <f t="shared" si="11"/>
        <v>-3</v>
      </c>
      <c r="AQ42" s="75">
        <f t="shared" si="12"/>
      </c>
      <c r="AR42" s="75">
        <f t="shared" si="13"/>
      </c>
      <c r="AS42" s="75">
        <f t="shared" si="14"/>
      </c>
      <c r="AT42" s="75">
        <f t="shared" si="15"/>
      </c>
      <c r="AU42" s="75">
        <f t="shared" si="16"/>
      </c>
      <c r="AV42" s="75">
        <f t="shared" si="17"/>
      </c>
      <c r="AW42" s="75">
        <f t="shared" si="18"/>
        <v>0</v>
      </c>
      <c r="AX42" s="75">
        <f t="shared" si="19"/>
      </c>
      <c r="AY42" s="75">
        <f t="shared" si="20"/>
      </c>
      <c r="AZ42" s="75">
        <f t="shared" si="21"/>
        <v>-9</v>
      </c>
      <c r="BA42" s="75">
        <f t="shared" si="22"/>
      </c>
      <c r="BB42" s="75">
        <f t="shared" si="23"/>
      </c>
      <c r="BC42" s="75">
        <f t="shared" si="24"/>
      </c>
      <c r="BD42" s="75">
        <f t="shared" si="25"/>
      </c>
      <c r="BE42" s="78">
        <v>10</v>
      </c>
      <c r="BF42" s="79">
        <f t="shared" si="33"/>
        <v>6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</row>
    <row r="43" spans="1:72" ht="18">
      <c r="A43" s="44">
        <v>38</v>
      </c>
      <c r="B43" s="28">
        <f t="shared" si="26"/>
        <v>41.800000000000004</v>
      </c>
      <c r="C43" s="73">
        <f t="shared" si="27"/>
        <v>0.012</v>
      </c>
      <c r="D43" s="70">
        <f t="shared" si="28"/>
        <v>133</v>
      </c>
      <c r="E43" s="53" t="s">
        <v>43</v>
      </c>
      <c r="F43" s="85">
        <f t="shared" si="29"/>
        <v>8</v>
      </c>
      <c r="G43" s="72">
        <v>5</v>
      </c>
      <c r="H43" s="54" t="s">
        <v>63</v>
      </c>
      <c r="I43" s="44" t="s">
        <v>56</v>
      </c>
      <c r="J43" s="55"/>
      <c r="K43" s="56"/>
      <c r="L43" s="56"/>
      <c r="M43" s="138">
        <v>4</v>
      </c>
      <c r="N43" s="138">
        <v>2</v>
      </c>
      <c r="O43" s="138">
        <v>4</v>
      </c>
      <c r="P43" s="44">
        <v>2</v>
      </c>
      <c r="Q43" s="44">
        <v>3</v>
      </c>
      <c r="R43" s="28">
        <f t="shared" si="0"/>
        <v>41.812000000000005</v>
      </c>
      <c r="S43" s="28">
        <f t="shared" si="1"/>
        <v>0.5016</v>
      </c>
      <c r="T43" s="74">
        <f t="shared" si="2"/>
        <v>46328333333333.336</v>
      </c>
      <c r="U43" s="59" t="str">
        <f t="shared" si="30"/>
        <v>5,0.10</v>
      </c>
      <c r="V43" s="71">
        <f t="shared" si="3"/>
        <v>6</v>
      </c>
      <c r="W43" s="73">
        <f t="shared" si="31"/>
        <v>0.011961722488038276</v>
      </c>
      <c r="X43" s="80"/>
      <c r="Y43" s="80"/>
      <c r="Z43" s="80"/>
      <c r="AA43" s="80"/>
      <c r="AB43" s="80"/>
      <c r="AC43" s="80"/>
      <c r="AD43" s="80"/>
      <c r="AE43" s="80"/>
      <c r="AF43" s="75">
        <f t="shared" si="4"/>
        <v>0</v>
      </c>
      <c r="AG43" s="75">
        <f t="shared" si="5"/>
      </c>
      <c r="AH43" s="75">
        <f t="shared" si="6"/>
      </c>
      <c r="AI43" s="75">
        <f t="shared" si="7"/>
      </c>
      <c r="AJ43" s="75">
        <f t="shared" si="8"/>
        <v>-3</v>
      </c>
      <c r="AK43" s="75">
        <f t="shared" si="9"/>
      </c>
      <c r="AL43" s="76">
        <v>10</v>
      </c>
      <c r="AM43" s="77">
        <f t="shared" si="32"/>
        <v>3</v>
      </c>
      <c r="AN43" s="55"/>
      <c r="AO43" s="75">
        <f t="shared" si="10"/>
        <v>0</v>
      </c>
      <c r="AP43" s="75">
        <f t="shared" si="11"/>
      </c>
      <c r="AQ43" s="75">
        <f t="shared" si="12"/>
      </c>
      <c r="AR43" s="75">
        <f t="shared" si="13"/>
        <v>-9</v>
      </c>
      <c r="AS43" s="75">
        <f t="shared" si="14"/>
      </c>
      <c r="AT43" s="75">
        <f t="shared" si="15"/>
      </c>
      <c r="AU43" s="75">
        <f t="shared" si="16"/>
      </c>
      <c r="AV43" s="75">
        <f t="shared" si="17"/>
      </c>
      <c r="AW43" s="75">
        <f t="shared" si="18"/>
        <v>0</v>
      </c>
      <c r="AX43" s="75">
        <f t="shared" si="19"/>
      </c>
      <c r="AY43" s="75">
        <f t="shared" si="20"/>
        <v>-6</v>
      </c>
      <c r="AZ43" s="75">
        <f t="shared" si="21"/>
      </c>
      <c r="BA43" s="75">
        <f t="shared" si="22"/>
      </c>
      <c r="BB43" s="75">
        <f t="shared" si="23"/>
      </c>
      <c r="BC43" s="75">
        <f t="shared" si="24"/>
      </c>
      <c r="BD43" s="75">
        <f t="shared" si="25"/>
      </c>
      <c r="BE43" s="78">
        <v>10</v>
      </c>
      <c r="BF43" s="79">
        <f t="shared" si="33"/>
        <v>-3</v>
      </c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</row>
    <row r="44" spans="1:72" ht="18">
      <c r="A44" s="44">
        <v>39</v>
      </c>
      <c r="B44" s="28">
        <f t="shared" si="26"/>
        <v>42.900000000000006</v>
      </c>
      <c r="C44" s="73">
        <f t="shared" si="27"/>
        <v>0.011</v>
      </c>
      <c r="D44" s="70">
        <f t="shared" si="28"/>
        <v>136.5</v>
      </c>
      <c r="E44" s="53" t="s">
        <v>43</v>
      </c>
      <c r="F44" s="85">
        <f>ROUND(3+A44^0.3+2*(-1)^A44,0)</f>
        <v>4</v>
      </c>
      <c r="G44" s="72">
        <v>5</v>
      </c>
      <c r="H44" s="54" t="s">
        <v>63</v>
      </c>
      <c r="I44" s="44" t="s">
        <v>57</v>
      </c>
      <c r="J44" s="55"/>
      <c r="K44" s="56"/>
      <c r="L44" s="56"/>
      <c r="M44" s="138">
        <v>4</v>
      </c>
      <c r="N44" s="138">
        <v>2</v>
      </c>
      <c r="O44" s="138">
        <v>4</v>
      </c>
      <c r="P44" s="44">
        <v>2</v>
      </c>
      <c r="Q44" s="44">
        <v>3</v>
      </c>
      <c r="R44" s="28">
        <f t="shared" si="0"/>
        <v>42.91100000000001</v>
      </c>
      <c r="S44" s="28">
        <f t="shared" si="1"/>
        <v>0.47190000000000004</v>
      </c>
      <c r="T44" s="74">
        <f t="shared" si="2"/>
        <v>5323500000</v>
      </c>
      <c r="U44" s="59" t="str">
        <f t="shared" si="30"/>
        <v>5,0.10</v>
      </c>
      <c r="V44" s="71">
        <f t="shared" si="3"/>
        <v>9</v>
      </c>
      <c r="W44" s="73">
        <f t="shared" si="31"/>
        <v>0.011655011655011654</v>
      </c>
      <c r="X44" s="80"/>
      <c r="Y44" s="80"/>
      <c r="Z44" s="80"/>
      <c r="AA44" s="80"/>
      <c r="AB44" s="80"/>
      <c r="AC44" s="80"/>
      <c r="AD44" s="80"/>
      <c r="AE44" s="80"/>
      <c r="AF44" s="75">
        <f t="shared" si="4"/>
        <v>0</v>
      </c>
      <c r="AG44" s="75">
        <f t="shared" si="5"/>
      </c>
      <c r="AH44" s="75">
        <f t="shared" si="6"/>
      </c>
      <c r="AI44" s="75">
        <f t="shared" si="7"/>
      </c>
      <c r="AJ44" s="75">
        <f t="shared" si="8"/>
        <v>-3</v>
      </c>
      <c r="AK44" s="75">
        <f t="shared" si="9"/>
      </c>
      <c r="AL44" s="76">
        <v>10</v>
      </c>
      <c r="AM44" s="77">
        <f t="shared" si="32"/>
        <v>3</v>
      </c>
      <c r="AN44" s="55"/>
      <c r="AO44" s="75">
        <f t="shared" si="10"/>
        <v>0</v>
      </c>
      <c r="AP44" s="75">
        <f t="shared" si="11"/>
      </c>
      <c r="AQ44" s="75">
        <f t="shared" si="12"/>
      </c>
      <c r="AR44" s="75">
        <f t="shared" si="13"/>
        <v>-9</v>
      </c>
      <c r="AS44" s="75">
        <f t="shared" si="14"/>
      </c>
      <c r="AT44" s="75">
        <f t="shared" si="15"/>
      </c>
      <c r="AU44" s="75">
        <f t="shared" si="16"/>
      </c>
      <c r="AV44" s="75">
        <f t="shared" si="17"/>
      </c>
      <c r="AW44" s="75">
        <f t="shared" si="18"/>
        <v>0</v>
      </c>
      <c r="AX44" s="75">
        <f t="shared" si="19"/>
        <v>-3</v>
      </c>
      <c r="AY44" s="75">
        <f t="shared" si="20"/>
      </c>
      <c r="AZ44" s="75">
        <f t="shared" si="21"/>
      </c>
      <c r="BA44" s="75">
        <f t="shared" si="22"/>
      </c>
      <c r="BB44" s="75">
        <f t="shared" si="23"/>
      </c>
      <c r="BC44" s="75">
        <f t="shared" si="24"/>
      </c>
      <c r="BD44" s="75">
        <f t="shared" si="25"/>
      </c>
      <c r="BE44" s="78">
        <v>10</v>
      </c>
      <c r="BF44" s="79">
        <f t="shared" si="33"/>
        <v>-6</v>
      </c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</row>
    <row r="45" spans="1:72" ht="18">
      <c r="A45" s="44">
        <v>40</v>
      </c>
      <c r="B45" s="28">
        <f t="shared" si="26"/>
        <v>44</v>
      </c>
      <c r="C45" s="73">
        <f t="shared" si="27"/>
        <v>0.01</v>
      </c>
      <c r="D45" s="70">
        <f t="shared" si="28"/>
        <v>140</v>
      </c>
      <c r="E45" s="53" t="s">
        <v>43</v>
      </c>
      <c r="F45" s="85">
        <f t="shared" si="29"/>
        <v>8</v>
      </c>
      <c r="G45" s="72">
        <v>5</v>
      </c>
      <c r="H45" s="54" t="s">
        <v>58</v>
      </c>
      <c r="I45" s="44" t="s">
        <v>60</v>
      </c>
      <c r="J45" s="55"/>
      <c r="K45" s="56"/>
      <c r="L45" s="56"/>
      <c r="M45" s="138">
        <v>4</v>
      </c>
      <c r="N45" s="138">
        <v>2</v>
      </c>
      <c r="O45" s="138">
        <v>4</v>
      </c>
      <c r="P45" s="44">
        <v>2</v>
      </c>
      <c r="Q45" s="44">
        <v>3</v>
      </c>
      <c r="R45" s="28">
        <f t="shared" si="0"/>
        <v>44.01</v>
      </c>
      <c r="S45" s="28">
        <f t="shared" si="1"/>
        <v>0.44</v>
      </c>
      <c r="T45" s="74">
        <f t="shared" si="2"/>
        <v>61600000000000</v>
      </c>
      <c r="U45" s="59" t="str">
        <f t="shared" si="30"/>
        <v>5,0.10</v>
      </c>
      <c r="V45" s="71">
        <f t="shared" si="3"/>
        <v>3</v>
      </c>
      <c r="W45" s="73">
        <f t="shared" si="31"/>
        <v>0.011363636363636364</v>
      </c>
      <c r="X45" s="80"/>
      <c r="Y45" s="80"/>
      <c r="Z45" s="80"/>
      <c r="AA45" s="80"/>
      <c r="AB45" s="80"/>
      <c r="AC45" s="80"/>
      <c r="AD45" s="80"/>
      <c r="AE45" s="80"/>
      <c r="AF45" s="75">
        <f t="shared" si="4"/>
        <v>0</v>
      </c>
      <c r="AG45" s="75">
        <f t="shared" si="5"/>
      </c>
      <c r="AH45" s="75">
        <f t="shared" si="6"/>
      </c>
      <c r="AI45" s="75">
        <f t="shared" si="7"/>
      </c>
      <c r="AJ45" s="75">
        <f t="shared" si="8"/>
      </c>
      <c r="AK45" s="75">
        <f t="shared" si="9"/>
        <v>-6</v>
      </c>
      <c r="AL45" s="76">
        <v>10</v>
      </c>
      <c r="AM45" s="77">
        <f t="shared" si="32"/>
        <v>6</v>
      </c>
      <c r="AN45" s="55"/>
      <c r="AO45" s="75">
        <f t="shared" si="10"/>
        <v>0</v>
      </c>
      <c r="AP45" s="75">
        <f t="shared" si="11"/>
      </c>
      <c r="AQ45" s="75">
        <f t="shared" si="12"/>
        <v>-6</v>
      </c>
      <c r="AR45" s="75">
        <f t="shared" si="13"/>
      </c>
      <c r="AS45" s="75">
        <f t="shared" si="14"/>
      </c>
      <c r="AT45" s="75">
        <f t="shared" si="15"/>
      </c>
      <c r="AU45" s="75">
        <f t="shared" si="16"/>
      </c>
      <c r="AV45" s="75">
        <f t="shared" si="17"/>
      </c>
      <c r="AW45" s="75">
        <f t="shared" si="18"/>
        <v>0</v>
      </c>
      <c r="AX45" s="75">
        <f t="shared" si="19"/>
      </c>
      <c r="AY45" s="75">
        <f t="shared" si="20"/>
      </c>
      <c r="AZ45" s="75">
        <f t="shared" si="21"/>
        <v>-9</v>
      </c>
      <c r="BA45" s="75">
        <f t="shared" si="22"/>
      </c>
      <c r="BB45" s="75">
        <f t="shared" si="23"/>
      </c>
      <c r="BC45" s="75">
        <f t="shared" si="24"/>
      </c>
      <c r="BD45" s="75">
        <f t="shared" si="25"/>
      </c>
      <c r="BE45" s="78">
        <v>10</v>
      </c>
      <c r="BF45" s="79">
        <f t="shared" si="33"/>
        <v>3</v>
      </c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</row>
    <row r="46" spans="1:72" ht="18">
      <c r="A46" s="44">
        <v>41</v>
      </c>
      <c r="B46" s="28">
        <f t="shared" si="26"/>
        <v>45.1</v>
      </c>
      <c r="C46" s="136">
        <f t="shared" si="27"/>
        <v>0.009</v>
      </c>
      <c r="D46" s="70">
        <f t="shared" si="28"/>
        <v>143.5</v>
      </c>
      <c r="E46" s="53" t="s">
        <v>43</v>
      </c>
      <c r="F46" s="85">
        <f t="shared" si="29"/>
        <v>4</v>
      </c>
      <c r="G46" s="72">
        <v>5</v>
      </c>
      <c r="H46" s="54" t="s">
        <v>59</v>
      </c>
      <c r="I46" s="44" t="s">
        <v>54</v>
      </c>
      <c r="J46" s="55"/>
      <c r="K46" s="56"/>
      <c r="L46" s="56"/>
      <c r="M46" s="138">
        <v>4</v>
      </c>
      <c r="N46" s="138">
        <v>2</v>
      </c>
      <c r="O46" s="138">
        <v>4</v>
      </c>
      <c r="P46" s="44">
        <v>2</v>
      </c>
      <c r="Q46" s="44">
        <v>4</v>
      </c>
      <c r="R46" s="28">
        <f t="shared" si="0"/>
        <v>45.109</v>
      </c>
      <c r="S46" s="28">
        <f t="shared" si="1"/>
        <v>0.4059</v>
      </c>
      <c r="T46" s="74">
        <f t="shared" si="2"/>
        <v>7190944444.444445</v>
      </c>
      <c r="U46" s="59" t="str">
        <f>IF(V46="","5,0","5,0.10")</f>
        <v>5,0.10</v>
      </c>
      <c r="V46" s="71">
        <f t="shared" si="3"/>
        <v>-3</v>
      </c>
      <c r="W46" s="73">
        <f t="shared" si="31"/>
        <v>0.011086474501108647</v>
      </c>
      <c r="X46" s="80"/>
      <c r="Y46" s="80"/>
      <c r="Z46" s="80"/>
      <c r="AA46" s="80"/>
      <c r="AB46" s="80"/>
      <c r="AC46" s="80"/>
      <c r="AD46" s="80"/>
      <c r="AE46" s="80"/>
      <c r="AF46" s="75">
        <f t="shared" si="4"/>
        <v>0</v>
      </c>
      <c r="AG46" s="75">
        <f t="shared" si="5"/>
      </c>
      <c r="AH46" s="75">
        <f t="shared" si="6"/>
      </c>
      <c r="AI46" s="75">
        <f t="shared" si="7"/>
      </c>
      <c r="AJ46" s="75">
        <f t="shared" si="8"/>
        <v>-3</v>
      </c>
      <c r="AK46" s="75">
        <f t="shared" si="9"/>
      </c>
      <c r="AL46" s="76">
        <v>10</v>
      </c>
      <c r="AM46" s="77">
        <f t="shared" si="32"/>
        <v>3</v>
      </c>
      <c r="AN46" s="55"/>
      <c r="AO46" s="75">
        <f t="shared" si="10"/>
        <v>0</v>
      </c>
      <c r="AP46" s="75">
        <f t="shared" si="11"/>
        <v>-3</v>
      </c>
      <c r="AQ46" s="75">
        <f t="shared" si="12"/>
      </c>
      <c r="AR46" s="75">
        <f t="shared" si="13"/>
      </c>
      <c r="AS46" s="75">
        <f t="shared" si="14"/>
      </c>
      <c r="AT46" s="75">
        <f t="shared" si="15"/>
      </c>
      <c r="AU46" s="75">
        <f t="shared" si="16"/>
      </c>
      <c r="AV46" s="75">
        <f t="shared" si="17"/>
      </c>
      <c r="AW46" s="75">
        <f t="shared" si="18"/>
        <v>0</v>
      </c>
      <c r="AX46" s="75">
        <f t="shared" si="19"/>
      </c>
      <c r="AY46" s="75">
        <f t="shared" si="20"/>
      </c>
      <c r="AZ46" s="75">
        <f t="shared" si="21"/>
        <v>-9</v>
      </c>
      <c r="BA46" s="75">
        <f t="shared" si="22"/>
      </c>
      <c r="BB46" s="75">
        <f t="shared" si="23"/>
      </c>
      <c r="BC46" s="75">
        <f t="shared" si="24"/>
      </c>
      <c r="BD46" s="75">
        <f t="shared" si="25"/>
      </c>
      <c r="BE46" s="78">
        <v>10</v>
      </c>
      <c r="BF46" s="79">
        <f t="shared" si="33"/>
        <v>6</v>
      </c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</row>
    <row r="47" spans="1:72" ht="18">
      <c r="A47" s="44">
        <v>42</v>
      </c>
      <c r="B47" s="28">
        <f t="shared" si="26"/>
        <v>46.2</v>
      </c>
      <c r="C47" s="136">
        <f t="shared" si="27"/>
        <v>0.008</v>
      </c>
      <c r="D47" s="70">
        <f t="shared" si="28"/>
        <v>147</v>
      </c>
      <c r="E47" s="53" t="s">
        <v>43</v>
      </c>
      <c r="F47" s="85">
        <f t="shared" si="29"/>
        <v>8</v>
      </c>
      <c r="G47" s="72">
        <v>5</v>
      </c>
      <c r="H47" s="54" t="s">
        <v>55</v>
      </c>
      <c r="I47" s="44" t="s">
        <v>54</v>
      </c>
      <c r="J47" s="55"/>
      <c r="K47" s="56"/>
      <c r="L47" s="56"/>
      <c r="M47" s="138">
        <v>4</v>
      </c>
      <c r="N47" s="138">
        <v>2</v>
      </c>
      <c r="O47" s="138">
        <v>4</v>
      </c>
      <c r="P47" s="44">
        <v>2</v>
      </c>
      <c r="Q47" s="44">
        <v>4</v>
      </c>
      <c r="R47" s="28">
        <f t="shared" si="0"/>
        <v>46.208000000000006</v>
      </c>
      <c r="S47" s="28">
        <f t="shared" si="1"/>
        <v>0.36960000000000004</v>
      </c>
      <c r="T47" s="74">
        <f t="shared" si="2"/>
        <v>84892500000000</v>
      </c>
      <c r="U47" s="59" t="str">
        <f t="shared" si="30"/>
        <v>5,0.10</v>
      </c>
      <c r="V47" s="71">
        <f t="shared" si="3"/>
        <v>-6</v>
      </c>
      <c r="W47" s="73">
        <f t="shared" si="31"/>
        <v>0.010822510822510822</v>
      </c>
      <c r="X47" s="80"/>
      <c r="Y47" s="80"/>
      <c r="Z47" s="80"/>
      <c r="AA47" s="80"/>
      <c r="AB47" s="80"/>
      <c r="AC47" s="80"/>
      <c r="AD47" s="80"/>
      <c r="AE47" s="80"/>
      <c r="AF47" s="75">
        <f t="shared" si="4"/>
        <v>0</v>
      </c>
      <c r="AG47" s="75">
        <f t="shared" si="5"/>
      </c>
      <c r="AH47" s="75">
        <f t="shared" si="6"/>
      </c>
      <c r="AI47" s="75">
        <f t="shared" si="7"/>
      </c>
      <c r="AJ47" s="75">
        <f t="shared" si="8"/>
        <v>-3</v>
      </c>
      <c r="AK47" s="75">
        <f t="shared" si="9"/>
      </c>
      <c r="AL47" s="76">
        <v>10</v>
      </c>
      <c r="AM47" s="77">
        <f t="shared" si="32"/>
        <v>3</v>
      </c>
      <c r="AN47" s="55"/>
      <c r="AO47" s="75">
        <f t="shared" si="10"/>
        <v>0</v>
      </c>
      <c r="AP47" s="75">
        <f t="shared" si="11"/>
      </c>
      <c r="AQ47" s="75">
        <f t="shared" si="12"/>
      </c>
      <c r="AR47" s="75">
        <f t="shared" si="13"/>
      </c>
      <c r="AS47" s="75">
        <f t="shared" si="14"/>
      </c>
      <c r="AT47" s="75">
        <f t="shared" si="15"/>
      </c>
      <c r="AU47" s="75">
        <f t="shared" si="16"/>
      </c>
      <c r="AV47" s="75">
        <f t="shared" si="17"/>
      </c>
      <c r="AW47" s="75">
        <f t="shared" si="18"/>
        <v>0</v>
      </c>
      <c r="AX47" s="75">
        <f t="shared" si="19"/>
      </c>
      <c r="AY47" s="75">
        <f t="shared" si="20"/>
      </c>
      <c r="AZ47" s="75">
        <f t="shared" si="21"/>
        <v>-9</v>
      </c>
      <c r="BA47" s="75">
        <f t="shared" si="22"/>
      </c>
      <c r="BB47" s="75">
        <f t="shared" si="23"/>
      </c>
      <c r="BC47" s="75">
        <f t="shared" si="24"/>
      </c>
      <c r="BD47" s="75">
        <f t="shared" si="25"/>
      </c>
      <c r="BE47" s="78">
        <v>10</v>
      </c>
      <c r="BF47" s="79">
        <f t="shared" si="33"/>
        <v>9</v>
      </c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</row>
    <row r="48" spans="1:72" ht="18">
      <c r="A48" s="44">
        <v>43</v>
      </c>
      <c r="B48" s="28">
        <f t="shared" si="26"/>
        <v>47.300000000000004</v>
      </c>
      <c r="C48" s="136">
        <f t="shared" si="27"/>
        <v>0.007</v>
      </c>
      <c r="D48" s="70">
        <f t="shared" si="28"/>
        <v>150.5</v>
      </c>
      <c r="E48" s="53" t="s">
        <v>43</v>
      </c>
      <c r="F48" s="85">
        <f t="shared" si="29"/>
        <v>4</v>
      </c>
      <c r="G48" s="72">
        <v>5</v>
      </c>
      <c r="H48" s="54" t="s">
        <v>59</v>
      </c>
      <c r="I48" s="44" t="s">
        <v>62</v>
      </c>
      <c r="J48" s="55"/>
      <c r="K48" s="56"/>
      <c r="L48" s="56"/>
      <c r="M48" s="138">
        <v>4</v>
      </c>
      <c r="N48" s="138">
        <v>2</v>
      </c>
      <c r="O48" s="138">
        <v>4</v>
      </c>
      <c r="P48" s="44">
        <v>2</v>
      </c>
      <c r="Q48" s="44">
        <v>4</v>
      </c>
      <c r="R48" s="28">
        <f t="shared" si="0"/>
        <v>47.307</v>
      </c>
      <c r="S48" s="28">
        <f t="shared" si="1"/>
        <v>0.33110000000000006</v>
      </c>
      <c r="T48" s="74">
        <f t="shared" si="2"/>
        <v>10169500000</v>
      </c>
      <c r="U48" s="59" t="str">
        <f t="shared" si="30"/>
        <v>5,0.10</v>
      </c>
      <c r="V48" s="71">
        <f t="shared" si="3"/>
        <v>3</v>
      </c>
      <c r="W48" s="73">
        <f t="shared" si="31"/>
        <v>0.010570824524312896</v>
      </c>
      <c r="X48" s="80"/>
      <c r="Y48" s="80"/>
      <c r="Z48" s="80"/>
      <c r="AA48" s="80"/>
      <c r="AB48" s="80"/>
      <c r="AC48" s="80"/>
      <c r="AD48" s="80"/>
      <c r="AE48" s="80"/>
      <c r="AF48" s="75">
        <f t="shared" si="4"/>
        <v>0</v>
      </c>
      <c r="AG48" s="75">
        <f t="shared" si="5"/>
      </c>
      <c r="AH48" s="75">
        <f t="shared" si="6"/>
      </c>
      <c r="AI48" s="75">
        <f t="shared" si="7"/>
      </c>
      <c r="AJ48" s="75">
        <f t="shared" si="8"/>
      </c>
      <c r="AK48" s="75">
        <f t="shared" si="9"/>
        <v>-6</v>
      </c>
      <c r="AL48" s="76">
        <v>10</v>
      </c>
      <c r="AM48" s="77">
        <f t="shared" si="32"/>
        <v>6</v>
      </c>
      <c r="AN48" s="55"/>
      <c r="AO48" s="75">
        <f t="shared" si="10"/>
        <v>0</v>
      </c>
      <c r="AP48" s="75">
        <f t="shared" si="11"/>
        <v>-3</v>
      </c>
      <c r="AQ48" s="75">
        <f t="shared" si="12"/>
      </c>
      <c r="AR48" s="75">
        <f t="shared" si="13"/>
      </c>
      <c r="AS48" s="75">
        <f t="shared" si="14"/>
      </c>
      <c r="AT48" s="75">
        <f t="shared" si="15"/>
      </c>
      <c r="AU48" s="75">
        <f t="shared" si="16"/>
      </c>
      <c r="AV48" s="75">
        <f t="shared" si="17"/>
      </c>
      <c r="AW48" s="75">
        <f t="shared" si="18"/>
        <v>0</v>
      </c>
      <c r="AX48" s="75">
        <f t="shared" si="19"/>
      </c>
      <c r="AY48" s="75">
        <f t="shared" si="20"/>
        <v>-6</v>
      </c>
      <c r="AZ48" s="75">
        <f t="shared" si="21"/>
      </c>
      <c r="BA48" s="75">
        <f t="shared" si="22"/>
      </c>
      <c r="BB48" s="75">
        <f t="shared" si="23"/>
      </c>
      <c r="BC48" s="75">
        <f t="shared" si="24"/>
      </c>
      <c r="BD48" s="75">
        <f t="shared" si="25"/>
      </c>
      <c r="BE48" s="78">
        <v>10</v>
      </c>
      <c r="BF48" s="79">
        <f t="shared" si="33"/>
        <v>3</v>
      </c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</row>
    <row r="49" spans="1:72" ht="18">
      <c r="A49" s="44">
        <v>44</v>
      </c>
      <c r="B49" s="28">
        <f t="shared" si="26"/>
        <v>48.400000000000006</v>
      </c>
      <c r="C49" s="136">
        <f t="shared" si="27"/>
        <v>0.006</v>
      </c>
      <c r="D49" s="70">
        <f t="shared" si="28"/>
        <v>154</v>
      </c>
      <c r="E49" s="53" t="s">
        <v>43</v>
      </c>
      <c r="F49" s="85">
        <f t="shared" si="29"/>
        <v>8</v>
      </c>
      <c r="G49" s="72">
        <v>5</v>
      </c>
      <c r="H49" s="54" t="s">
        <v>59</v>
      </c>
      <c r="I49" s="44" t="s">
        <v>60</v>
      </c>
      <c r="J49" s="55"/>
      <c r="K49" s="56"/>
      <c r="L49" s="56"/>
      <c r="M49" s="138">
        <v>4</v>
      </c>
      <c r="N49" s="138">
        <v>2</v>
      </c>
      <c r="O49" s="138">
        <v>4</v>
      </c>
      <c r="P49" s="44">
        <v>2</v>
      </c>
      <c r="Q49" s="44">
        <v>4</v>
      </c>
      <c r="R49" s="28">
        <f t="shared" si="0"/>
        <v>48.406000000000006</v>
      </c>
      <c r="S49" s="28">
        <f t="shared" si="1"/>
        <v>0.29040000000000005</v>
      </c>
      <c r="T49" s="74">
        <f t="shared" si="2"/>
        <v>124226666666666.69</v>
      </c>
      <c r="U49" s="59" t="str">
        <f t="shared" si="30"/>
        <v>5,0</v>
      </c>
      <c r="V49" s="71">
        <f t="shared" si="3"/>
      </c>
      <c r="W49" s="73">
        <f t="shared" si="31"/>
        <v>0.010330578512396693</v>
      </c>
      <c r="X49" s="80"/>
      <c r="Y49" s="80"/>
      <c r="Z49" s="80"/>
      <c r="AA49" s="80"/>
      <c r="AB49" s="80"/>
      <c r="AC49" s="80"/>
      <c r="AD49" s="80"/>
      <c r="AE49" s="80"/>
      <c r="AF49" s="75">
        <f t="shared" si="4"/>
        <v>0</v>
      </c>
      <c r="AG49" s="75">
        <f t="shared" si="5"/>
      </c>
      <c r="AH49" s="75">
        <f t="shared" si="6"/>
      </c>
      <c r="AI49" s="75">
        <f t="shared" si="7"/>
      </c>
      <c r="AJ49" s="75">
        <f t="shared" si="8"/>
      </c>
      <c r="AK49" s="75">
        <f t="shared" si="9"/>
        <v>-6</v>
      </c>
      <c r="AL49" s="76">
        <v>10</v>
      </c>
      <c r="AM49" s="77">
        <f t="shared" si="32"/>
        <v>6</v>
      </c>
      <c r="AN49" s="55"/>
      <c r="AO49" s="75">
        <f t="shared" si="10"/>
        <v>0</v>
      </c>
      <c r="AP49" s="75">
        <f t="shared" si="11"/>
        <v>-3</v>
      </c>
      <c r="AQ49" s="75">
        <f t="shared" si="12"/>
      </c>
      <c r="AR49" s="75">
        <f t="shared" si="13"/>
      </c>
      <c r="AS49" s="75">
        <f t="shared" si="14"/>
      </c>
      <c r="AT49" s="75">
        <f t="shared" si="15"/>
      </c>
      <c r="AU49" s="75">
        <f t="shared" si="16"/>
      </c>
      <c r="AV49" s="75">
        <f t="shared" si="17"/>
      </c>
      <c r="AW49" s="75">
        <f t="shared" si="18"/>
        <v>0</v>
      </c>
      <c r="AX49" s="75">
        <f t="shared" si="19"/>
      </c>
      <c r="AY49" s="75">
        <f t="shared" si="20"/>
      </c>
      <c r="AZ49" s="75">
        <f t="shared" si="21"/>
        <v>-9</v>
      </c>
      <c r="BA49" s="75">
        <f t="shared" si="22"/>
      </c>
      <c r="BB49" s="75">
        <f t="shared" si="23"/>
      </c>
      <c r="BC49" s="75">
        <f t="shared" si="24"/>
      </c>
      <c r="BD49" s="75">
        <f t="shared" si="25"/>
      </c>
      <c r="BE49" s="78">
        <v>10</v>
      </c>
      <c r="BF49" s="79">
        <f t="shared" si="33"/>
        <v>6</v>
      </c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</row>
    <row r="50" spans="1:72" ht="18">
      <c r="A50" s="44">
        <v>45</v>
      </c>
      <c r="B50" s="28">
        <f t="shared" si="26"/>
        <v>49.50000000000001</v>
      </c>
      <c r="C50" s="136">
        <f t="shared" si="27"/>
        <v>0.005</v>
      </c>
      <c r="D50" s="70">
        <f t="shared" si="28"/>
        <v>157.5</v>
      </c>
      <c r="E50" s="53" t="s">
        <v>43</v>
      </c>
      <c r="F50" s="85">
        <f t="shared" si="29"/>
        <v>4</v>
      </c>
      <c r="G50" s="72">
        <v>5</v>
      </c>
      <c r="H50" s="54" t="s">
        <v>58</v>
      </c>
      <c r="I50" s="44" t="s">
        <v>60</v>
      </c>
      <c r="J50" s="55"/>
      <c r="K50" s="56"/>
      <c r="L50" s="56"/>
      <c r="M50" s="138">
        <v>4</v>
      </c>
      <c r="N50" s="138">
        <v>2</v>
      </c>
      <c r="O50" s="138">
        <v>4</v>
      </c>
      <c r="P50" s="44">
        <v>2</v>
      </c>
      <c r="Q50" s="44">
        <v>4</v>
      </c>
      <c r="R50" s="28">
        <f t="shared" si="0"/>
        <v>49.50500000000001</v>
      </c>
      <c r="S50" s="28">
        <f t="shared" si="1"/>
        <v>0.24750000000000005</v>
      </c>
      <c r="T50" s="74">
        <f t="shared" si="2"/>
        <v>15592500000.000002</v>
      </c>
      <c r="U50" s="59" t="str">
        <f t="shared" si="30"/>
        <v>5,0.10</v>
      </c>
      <c r="V50" s="71">
        <f t="shared" si="3"/>
        <v>3</v>
      </c>
      <c r="W50" s="73">
        <f t="shared" si="31"/>
        <v>0.0101010101010101</v>
      </c>
      <c r="X50" s="80"/>
      <c r="Y50" s="80"/>
      <c r="Z50" s="80"/>
      <c r="AA50" s="80"/>
      <c r="AB50" s="80"/>
      <c r="AC50" s="80"/>
      <c r="AD50" s="80"/>
      <c r="AE50" s="80"/>
      <c r="AF50" s="75">
        <f t="shared" si="4"/>
        <v>0</v>
      </c>
      <c r="AG50" s="75">
        <f t="shared" si="5"/>
      </c>
      <c r="AH50" s="75">
        <f t="shared" si="6"/>
      </c>
      <c r="AI50" s="75">
        <f t="shared" si="7"/>
      </c>
      <c r="AJ50" s="75">
        <f t="shared" si="8"/>
      </c>
      <c r="AK50" s="75">
        <f t="shared" si="9"/>
        <v>-6</v>
      </c>
      <c r="AL50" s="76">
        <v>10</v>
      </c>
      <c r="AM50" s="77">
        <f t="shared" si="32"/>
        <v>6</v>
      </c>
      <c r="AN50" s="55"/>
      <c r="AO50" s="75">
        <f t="shared" si="10"/>
        <v>0</v>
      </c>
      <c r="AP50" s="75">
        <f t="shared" si="11"/>
      </c>
      <c r="AQ50" s="75">
        <f t="shared" si="12"/>
        <v>-6</v>
      </c>
      <c r="AR50" s="75">
        <f t="shared" si="13"/>
      </c>
      <c r="AS50" s="75">
        <f t="shared" si="14"/>
      </c>
      <c r="AT50" s="75">
        <f t="shared" si="15"/>
      </c>
      <c r="AU50" s="75">
        <f t="shared" si="16"/>
      </c>
      <c r="AV50" s="75">
        <f t="shared" si="17"/>
      </c>
      <c r="AW50" s="75">
        <f t="shared" si="18"/>
        <v>0</v>
      </c>
      <c r="AX50" s="75">
        <f t="shared" si="19"/>
      </c>
      <c r="AY50" s="75">
        <f t="shared" si="20"/>
      </c>
      <c r="AZ50" s="75">
        <f t="shared" si="21"/>
        <v>-9</v>
      </c>
      <c r="BA50" s="75">
        <f t="shared" si="22"/>
      </c>
      <c r="BB50" s="75">
        <f t="shared" si="23"/>
      </c>
      <c r="BC50" s="75">
        <f t="shared" si="24"/>
      </c>
      <c r="BD50" s="75">
        <f t="shared" si="25"/>
      </c>
      <c r="BE50" s="78">
        <v>10</v>
      </c>
      <c r="BF50" s="79">
        <f t="shared" si="33"/>
        <v>3</v>
      </c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</row>
    <row r="51" spans="1:11" ht="15.75">
      <c r="A51" s="90"/>
      <c r="B51" s="1"/>
      <c r="C51" s="1"/>
      <c r="D51" s="1"/>
      <c r="E51" s="1"/>
      <c r="F51" s="1"/>
      <c r="G51" s="1"/>
      <c r="H51" s="1"/>
      <c r="I51" s="1"/>
      <c r="J51" s="1"/>
      <c r="K51" s="1"/>
    </row>
    <row r="55" ht="15.75">
      <c r="S55" s="40"/>
    </row>
    <row r="56" ht="15.75">
      <c r="S56" s="40"/>
    </row>
    <row r="57" ht="15.75">
      <c r="S57" s="40"/>
    </row>
    <row r="58" ht="15.75">
      <c r="S58" s="40"/>
    </row>
    <row r="59" ht="15.75">
      <c r="S59" s="40"/>
    </row>
    <row r="60" ht="15.75">
      <c r="S60" s="40"/>
    </row>
    <row r="61" ht="15.75">
      <c r="S61" s="40"/>
    </row>
    <row r="62" ht="15.75">
      <c r="S62" s="40"/>
    </row>
    <row r="63" ht="15.75">
      <c r="S63" s="40"/>
    </row>
    <row r="64" ht="15.75">
      <c r="S64" s="40"/>
    </row>
    <row r="65" ht="15.75">
      <c r="S65" s="40"/>
    </row>
    <row r="66" ht="15.75">
      <c r="S66" s="40"/>
    </row>
    <row r="67" ht="15.75">
      <c r="S67" s="40"/>
    </row>
    <row r="68" ht="15.75">
      <c r="S68" s="40"/>
    </row>
    <row r="69" ht="15.75">
      <c r="S69" s="40"/>
    </row>
    <row r="70" ht="15.75">
      <c r="S70" s="40"/>
    </row>
    <row r="71" ht="15.75">
      <c r="S71" s="40"/>
    </row>
    <row r="72" ht="15.75">
      <c r="S72" s="40"/>
    </row>
    <row r="73" ht="15.75">
      <c r="S73" s="40"/>
    </row>
    <row r="74" ht="15.75">
      <c r="S74" s="40"/>
    </row>
    <row r="75" ht="15.75">
      <c r="S75" s="40"/>
    </row>
    <row r="76" ht="15.75">
      <c r="S76" s="40"/>
    </row>
    <row r="77" ht="15.75">
      <c r="S77" s="40"/>
    </row>
    <row r="78" ht="15.75">
      <c r="S78" s="40"/>
    </row>
    <row r="79" ht="15.75">
      <c r="S79" s="40"/>
    </row>
    <row r="80" ht="15.75">
      <c r="S80" s="40"/>
    </row>
    <row r="81" ht="15.75">
      <c r="S81" s="40"/>
    </row>
    <row r="82" ht="15.75">
      <c r="S82" s="40"/>
    </row>
    <row r="83" ht="15.75">
      <c r="S83" s="40"/>
    </row>
    <row r="84" ht="15.75">
      <c r="S84" s="40"/>
    </row>
    <row r="85" ht="15.75">
      <c r="S85" s="40"/>
    </row>
    <row r="86" ht="15.75">
      <c r="S86" s="40"/>
    </row>
    <row r="87" ht="15.75">
      <c r="S87" s="40"/>
    </row>
    <row r="88" ht="15.75">
      <c r="S88" s="40"/>
    </row>
    <row r="89" ht="15.75">
      <c r="S89" s="40"/>
    </row>
    <row r="90" ht="15.75">
      <c r="S90" s="40"/>
    </row>
    <row r="91" ht="15.75">
      <c r="S91" s="40"/>
    </row>
    <row r="92" ht="15.75">
      <c r="S92" s="40"/>
    </row>
    <row r="93" ht="15.75">
      <c r="S93" s="40"/>
    </row>
    <row r="94" ht="15.75">
      <c r="S94" s="40"/>
    </row>
    <row r="95" ht="15.75">
      <c r="S95" s="40"/>
    </row>
    <row r="96" ht="15.75">
      <c r="S96" s="40"/>
    </row>
    <row r="97" ht="15.75">
      <c r="S97" s="40"/>
    </row>
    <row r="98" ht="15.75">
      <c r="S98" s="40"/>
    </row>
    <row r="99" ht="15.75">
      <c r="S99" s="40"/>
    </row>
    <row r="100" ht="15.75">
      <c r="S100" s="40"/>
    </row>
    <row r="101" ht="15.75">
      <c r="S101" s="40"/>
    </row>
    <row r="102" ht="15.75">
      <c r="S102" s="40"/>
    </row>
    <row r="103" ht="15.75">
      <c r="S103" s="40"/>
    </row>
  </sheetData>
  <mergeCells count="5">
    <mergeCell ref="U4:V4"/>
    <mergeCell ref="H3:I3"/>
    <mergeCell ref="B3:E3"/>
    <mergeCell ref="G5:H5"/>
    <mergeCell ref="D5:F5"/>
  </mergeCells>
  <printOptions/>
  <pageMargins left="0.59" right="0.43" top="0.6" bottom="0.75" header="0.5118110236220472" footer="0.5118110236220472"/>
  <pageSetup fitToHeight="1" fitToWidth="1" horizontalDpi="300" verticalDpi="300" orientation="portrait" paperSize="9" scale="69" r:id="rId1"/>
  <rowBreaks count="2" manualBreakCount="2">
    <brk id="52" max="17" man="1"/>
    <brk id="10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2007-09-04T16:16:01Z</cp:lastPrinted>
  <dcterms:created xsi:type="dcterms:W3CDTF">1999-05-04T17:29:24Z</dcterms:created>
  <dcterms:modified xsi:type="dcterms:W3CDTF">2011-01-18T10:13:45Z</dcterms:modified>
  <cp:category/>
  <cp:version/>
  <cp:contentType/>
  <cp:contentStatus/>
</cp:coreProperties>
</file>